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81" activeTab="6"/>
  </bookViews>
  <sheets>
    <sheet name="สรุป" sheetId="1" r:id="rId1"/>
    <sheet name="รายละเอียดแนบ" sheetId="2" r:id="rId2"/>
    <sheet name="แบบ1" sheetId="3" r:id="rId3"/>
    <sheet name="แบบ2" sheetId="4" r:id="rId4"/>
    <sheet name="แบบ2-4" sheetId="5" r:id="rId5"/>
    <sheet name="แบบ2-5" sheetId="6" r:id="rId6"/>
    <sheet name="แบบ2-6" sheetId="7" r:id="rId7"/>
    <sheet name="ไม่ได้ดำเนินการ" sheetId="8" r:id="rId8"/>
    <sheet name="ครุภัณฑ์62" sheetId="9" r:id="rId9"/>
    <sheet name="Sheet2" sheetId="10" r:id="rId10"/>
  </sheets>
  <definedNames>
    <definedName name="_xlnm.Print_Titles" localSheetId="8">'ครุภัณฑ์62'!$1:$4</definedName>
    <definedName name="_xlnm.Print_Titles" localSheetId="7">'ไม่ได้ดำเนินการ'!$1:$2</definedName>
    <definedName name="_xlnm.Print_Titles" localSheetId="1">'รายละเอียดแนบ'!$1:$4</definedName>
    <definedName name="_xlnm.Print_Titles" localSheetId="0">'สรุป'!$9:$11</definedName>
  </definedNames>
  <calcPr fullCalcOnLoad="1"/>
</workbook>
</file>

<file path=xl/sharedStrings.xml><?xml version="1.0" encoding="utf-8"?>
<sst xmlns="http://schemas.openxmlformats.org/spreadsheetml/2006/main" count="905" uniqueCount="348">
  <si>
    <t>แบบที่  1  แบบช่วยกำกับการจัดทำแผนยุทธศาสตร์ของท้องถิ่นโดยตนเอง</t>
  </si>
  <si>
    <t>ประเด็นการประเมิน</t>
  </si>
  <si>
    <t>มีการดำเนินงาน</t>
  </si>
  <si>
    <t>ไม่มีการดำเนินงาน</t>
  </si>
  <si>
    <t>ส่วนที่  1  คณะกรรมการพัฒนาท้องถิ่น</t>
  </si>
  <si>
    <t>1.  มีการจัดตั้งคณะกรรมการพัฒนาท้องถิ่นเพื่อจัดทำแผนพัฒนาท้องถิ่น</t>
  </si>
  <si>
    <t>2.  มีการจัดประชุมคณะกรรมการพัฒนาท้องถิ่นเพื่อจัดทำแผนพัฒนาท้องถิ่น</t>
  </si>
  <si>
    <t>3.  มีการจัดประชุมอย่างต่อเนื่องสม่ำเสมอ</t>
  </si>
  <si>
    <t>4.  มีการจัดตั้งคณะกรรมการสนับสนุนการจัดทำแผนพัฒนาท้องถิ่น</t>
  </si>
  <si>
    <t>5.  มีการจัดประชุมคณะกรรมการสนับสนุนการจัดทำแผนพัฒนาท้องถิ่น</t>
  </si>
  <si>
    <t>6.  มีคณะกรรมการพัฒนาท้องถิ่นและประชาคมท้องถิ่นพิจารณาร่างแผนยุทธศาสตร์</t>
  </si>
  <si>
    <t>การพัฒนา</t>
  </si>
  <si>
    <t>ส่วนที่  2  การจัดทำแผนการพัฒนาท้องถิ่น</t>
  </si>
  <si>
    <t>7.  มีการรวบรวมข้อมูลและปัญหาสำคัญของท้องถิ่นมาจัดทำฐานข้อมูล</t>
  </si>
  <si>
    <t>8.  มีการเปิดโอกาสให้ประชาชนเข้ามามีส่วนร่วมในการจัดทำแผน</t>
  </si>
  <si>
    <t>10. มีการกำหนดวิสัยทัศน์และภารกิจหลักการพัฒนาท้องถิ่นที่สอดคล้องกับศักยภาพ</t>
  </si>
  <si>
    <t>ของท้องถิ่น</t>
  </si>
  <si>
    <t>11. มีการกำหนดวิสัยทัศน์และภารกิจหลักการพัฒนาท้องถิ่นที่สอดคล้องกับ</t>
  </si>
  <si>
    <t>ยุทธศาสตร์จังหวัด</t>
  </si>
  <si>
    <t>12. มีการกำหนดจุดมุ่งหมายเพื่อการพัฒนาที่ยั่งยืน</t>
  </si>
  <si>
    <t>13. มีการกำหนดเป้าหมายการพัฒนาท้องถิ่น</t>
  </si>
  <si>
    <t>14. มีการกำหนดยุทธศาสตร์การพัฒนาและแนวทางการพัฒนา</t>
  </si>
  <si>
    <t>15. มีการกำหนดยุทธศาสตร์ที่สอดคล้องกับยุทธศาสตร์ของจังหวัด</t>
  </si>
  <si>
    <t>17. มีการจัดทำบัญชีกลุ่มโครงการในแผนยุทธศาสตร์</t>
  </si>
  <si>
    <t>18. มีการกำหนดรูปแบบการติดตามประเมินผลแผนยุทธศาสตร์</t>
  </si>
  <si>
    <t>แบบที่  2  แบบติดตามผลการดำเนินงานขององค์กรปกครองส่วนท้องถิ่น</t>
  </si>
  <si>
    <t>1.  ชื่อองค์กรปกครองส่วนท้องถิ่น     องค์การบริหารส่วนตำบลโนนทองหลาง  อำเภอบัวใหญ่  จังหวัดนครราชสีมา</t>
  </si>
  <si>
    <t>ยุทธศาสตร์</t>
  </si>
  <si>
    <t>จำนวนโครงการ</t>
  </si>
  <si>
    <t>งบประมาณ</t>
  </si>
  <si>
    <t>รวม</t>
  </si>
  <si>
    <t xml:space="preserve">จำนวน </t>
  </si>
  <si>
    <t>ร้อยละ</t>
  </si>
  <si>
    <t>จำนวนโครงการที่</t>
  </si>
  <si>
    <t>อยู่ในระหว่างดำเนินการ</t>
  </si>
  <si>
    <t>ดำเนินการ</t>
  </si>
  <si>
    <t>ทั้งหมด</t>
  </si>
  <si>
    <t>ที่เสร็จ</t>
  </si>
  <si>
    <t>งบปกติ</t>
  </si>
  <si>
    <t>จำนวนเงิน</t>
  </si>
  <si>
    <t>เงินสะสม</t>
  </si>
  <si>
    <t>โครงการ</t>
  </si>
  <si>
    <t>แบบที่  3/1  แบบประเมินผลการดำเนินงานตามแผนยุทธศาสตร์</t>
  </si>
  <si>
    <t>ส่วนที่  1  ข้อมูลทั่วไป</t>
  </si>
  <si>
    <t>1.  ชื่อองค์กรปกครองส่วนท้องถิ่น   องค์การบริหารส่วนตำบลโนนทองหลาง  อำเภอบัวใหญ่  จังหวัดนครราชสีมา</t>
  </si>
  <si>
    <t>3.  ยุทธศาสตร์และจำนวนโครงการที่ปรากฎอยู่ในแผน และจำนวนโครงการที่ได้ปฏิบัติ</t>
  </si>
  <si>
    <t>ปรากฏอยู่ในแผน</t>
  </si>
  <si>
    <t>หน่วย</t>
  </si>
  <si>
    <t xml:space="preserve"> -</t>
  </si>
  <si>
    <t xml:space="preserve"> </t>
  </si>
  <si>
    <t>16. มีการอนุมัติและประกาศใช้แผนยุทธศาสตร์การพัฒนา</t>
  </si>
  <si>
    <t>2.  รายงานผลการดำเนินงานไตรมาสที่  (ไตรมาสที่ 1 - 4)</t>
  </si>
  <si>
    <t>4.  จำนวนโครงการตามแผนยุทธศาสตร์การพัฒนาจังหวัด</t>
  </si>
  <si>
    <t>จำนวน</t>
  </si>
  <si>
    <r>
      <t xml:space="preserve">ชื่อองค์กรปกครองส่วนท้องถิ่น     </t>
    </r>
    <r>
      <rPr>
        <b/>
        <sz val="16"/>
        <rFont val="Angsana New"/>
        <family val="1"/>
      </rPr>
      <t>องค์การบริหารส่วนตำบลโนนทองหลาง  อำเภอบัวใหญ่  จังหวัดนครราชสีมา</t>
    </r>
  </si>
  <si>
    <r>
      <t xml:space="preserve">ส่วนที่ 1  </t>
    </r>
    <r>
      <rPr>
        <b/>
        <u val="single"/>
        <sz val="16"/>
        <rFont val="Angsana New"/>
        <family val="1"/>
      </rPr>
      <t>ข้อมูลทั่วไป</t>
    </r>
  </si>
  <si>
    <r>
      <t xml:space="preserve">คำชี้แจง  : </t>
    </r>
    <r>
      <rPr>
        <sz val="16"/>
        <rFont val="Angsana New"/>
        <family val="1"/>
      </rPr>
      <t xml:space="preserve"> แบบที่ 3/1 เป็นแบบประเมินตนเอง โดยมีวัตถุประสงค์เพื่อใช้ประเมินผลการดำเนินงานขององค์กรปกครอง</t>
    </r>
  </si>
  <si>
    <t>องค์การบริหารส่วนตำบลโนนทองหลาง  อำเภอบัวใหญ่  จังหวัดนครราชสีมา</t>
  </si>
  <si>
    <t>ลำดับที่</t>
  </si>
  <si>
    <t>โครงการ/กิจกรรม</t>
  </si>
  <si>
    <t>ตั้งไว้</t>
  </si>
  <si>
    <t>เบิกจ่าย</t>
  </si>
  <si>
    <t>โครงการจัดหาวัสดุ/อุปกรณ์กีฬา</t>
  </si>
  <si>
    <t>สำนักปลัด</t>
  </si>
  <si>
    <r>
      <t xml:space="preserve"> </t>
    </r>
    <r>
      <rPr>
        <b/>
        <sz val="16"/>
        <rFont val="Symbol"/>
        <family val="1"/>
      </rPr>
      <t>Ö</t>
    </r>
  </si>
  <si>
    <t>โครงการ อบต.สัญจร</t>
  </si>
  <si>
    <t>ค่าเบี้ยยังชีพผู้ป่วยเอดส์</t>
  </si>
  <si>
    <t>กองคลัง</t>
  </si>
  <si>
    <t>ยุทธศาสตร์ที่ 1 ยุทธศาสตร์การสานต่อแนวทางพระราชดำริ</t>
  </si>
  <si>
    <t>ยุทธศาสตร์ที่ 2 ด้านการพัฒนาการศึกษา</t>
  </si>
  <si>
    <t>ยุทธศาสตร์ที่ 3 ด้านการพัฒนาการเกษตร</t>
  </si>
  <si>
    <t>ยุทธศาสตร์ที่ 4 ด้านการพัฒนาสังคม</t>
  </si>
  <si>
    <t>ยุทธศาสตร์ที่ 5 ยุทธศาสตร์ด้านการพัฒนาสาธารณสุข</t>
  </si>
  <si>
    <t>ยุทธศาสตร์ที่ 6 ยุทธศาสตร์ด้านการพัฒนาโครงสร้างพื้นฐาน</t>
  </si>
  <si>
    <t xml:space="preserve">ยุทธศาสตร์ที่ 7 ยุทธศาสตร์ด้านการพัฒนาการท่องเที่ยวศาสนา วัฒนธรรม </t>
  </si>
  <si>
    <t>ประเพณี และกีฬา</t>
  </si>
  <si>
    <t>ยุทธศาสตร์ที่ 8 ยุทธศาสตร์ด้านการบริหารจัดการบ้านเมืองที่ดี</t>
  </si>
  <si>
    <t>ยุทธศาสตร์ที่ 9 ยุทธศาสตร์ด้านการรักษาความปลอดภัยในชีวิตและทรัพย์สิน</t>
  </si>
  <si>
    <t>ยุทธศาสตร์ที่ 10 ยุทธศาสตร์ด้านการอนุรักษ์ทรัพยากรธรรมชาติและสิ่งแวดล้อม</t>
  </si>
  <si>
    <t>โครงการจัดกิจกรรมวันเด็กแห่งชาติ</t>
  </si>
  <si>
    <t>โครงการจัดซื้ออาหารเสริม (นม) โรงเรียน</t>
  </si>
  <si>
    <t>โครงการบริหารจัดการการแพทย์ฉุกเฉิน</t>
  </si>
  <si>
    <t>สมทบกองทุนประกันสังคม</t>
  </si>
  <si>
    <t>โครงการส่งเสริมกระบวนการมีส่วนร่วมของชุมชนในการบริหารจัดการ</t>
  </si>
  <si>
    <t>รวมทั้งสิ้น</t>
  </si>
  <si>
    <t xml:space="preserve">โครงการจัดกิจกรรม 5 (Big Cleanning Day) </t>
  </si>
  <si>
    <t>กองการศึกษาฯ</t>
  </si>
  <si>
    <t xml:space="preserve">โครงการปรับปรุงบำรุงดิน </t>
  </si>
  <si>
    <t>เบี้ยยังชีพผู้พิการ</t>
  </si>
  <si>
    <t>กองสาธารณสุขฯ</t>
  </si>
  <si>
    <t>โครงการป้องกันและลดอุบัติเหตุทางท้องถนน  (ตั้งด่านตรวจให้บริการ)</t>
  </si>
  <si>
    <t>โครงการส่งเสริมพัฒนาศักยภาพทางด้านการเรียนของเด็ก</t>
  </si>
  <si>
    <t>ยุทธศาสตร์ที่ 1 การสานต่อแนวทางพระราชดำริ</t>
  </si>
  <si>
    <t>ยุทธศาสตร์ที่ 5 ด้านการพัฒนาสาธารณสุข</t>
  </si>
  <si>
    <t>ยุทธศาสตร์ที่ 6 ด้านการพัฒนาโครงสร้างพื้นฐาน</t>
  </si>
  <si>
    <t>ยุทธศาสตร์ที่ 7 ด้านการพัฒนาการท่องเที่ยวศาสนา วัฒนธรรมฯ</t>
  </si>
  <si>
    <t>ยุทธศาสตร์ที่ 8 ด้านการบริหารจัดการบ้านเมืองที่ดี</t>
  </si>
  <si>
    <t>ยุทธศาสตร์ที่ 9 ด้านการรักษาความปลอดภัยในชีวิตและทรัพย์สิน</t>
  </si>
  <si>
    <t>ยุทธศาสตร์ที่ 10ด้านการอนุรักษ์ทรัพยากรธรรมชาติและสิ่งแวดล้อม</t>
  </si>
  <si>
    <t xml:space="preserve">ส่วนท้องถิ่นตามยุทธศาสตร์ที่กำหนดไว้ </t>
  </si>
  <si>
    <t>โครงการออกกำลังกายเพื่อสุขภาพ</t>
  </si>
  <si>
    <t>ปีที่ 3 (พ.ศ.2563)</t>
  </si>
  <si>
    <t>19. มีการทบทวนแผนพัฒนาสี่ปีหรือไม่</t>
  </si>
  <si>
    <t>อุดหนุนอาหารกลางวัน โรงเรียนในสังกัด สพฐ. จำนวน 8 แห่ง</t>
  </si>
  <si>
    <t>4.1 แผนงานงบกลาง</t>
  </si>
  <si>
    <t>สมทบกองทุนหลักประกันสุขภาพในระดับท้องถิ่น (สปสช.)</t>
  </si>
  <si>
    <t>ระหว่างดำเนินการ</t>
  </si>
  <si>
    <t>โครงการส่งเสริมความรู้เรื่องประชาธิปไตยสร้างความปรองดองของคนในชาติ</t>
  </si>
  <si>
    <t>โครงการสนับสนุนการจัดตั้งศูนย์ปฏิบัติการร่วมในการช่วยเหลือประชาชนฯ</t>
  </si>
  <si>
    <t xml:space="preserve"> โครงการลดขยะ ลดภาระของตำบล </t>
  </si>
  <si>
    <t>1.2 แผนงานสร้างความเข้มแข็งของชุมชน</t>
  </si>
  <si>
    <t>2.1 แผนงานการศึกษา</t>
  </si>
  <si>
    <t>2.2 แผนงานการศาสนา วัฒนธรรมและนันทนาการ</t>
  </si>
  <si>
    <t>3.1 แผนงานการเกษตร</t>
  </si>
  <si>
    <t>4.3 แผนงานสร้างความเข้มแข็งของชุมชน</t>
  </si>
  <si>
    <t>5.1 แผนงานสาธารณสุขฯ</t>
  </si>
  <si>
    <t>6.1 แผนงานเคหะและชุมชน</t>
  </si>
  <si>
    <t>7.1 แผนงานการศาสนา วัฒนธรรมและนันทนาการ</t>
  </si>
  <si>
    <t>อุดหนุนงานส่งเสริมประเพณีและวัฒนธรรม งานประเพณีบัวไหมฯ</t>
  </si>
  <si>
    <t>8.1 แผนงานบริหารงานทั่วไป</t>
  </si>
  <si>
    <t>9.1 แผนงานรักษาความสงบภายใน</t>
  </si>
  <si>
    <t>10.1 แผนงานบริหารงานทั่วไป</t>
  </si>
  <si>
    <t>ปรากฏอยู่ในข้อบัญญัติ</t>
  </si>
  <si>
    <t>จ่ายขาดเงินสะสม</t>
  </si>
  <si>
    <t>ปีที่ 1 (พ.ศ.2561)</t>
  </si>
  <si>
    <t>ปีที่ 2 (พ.ศ.2562)</t>
  </si>
  <si>
    <t>ปีที่ 4 (พ.ศ.2564)</t>
  </si>
  <si>
    <t>จำนวนโครงการที่ยัง</t>
  </si>
  <si>
    <t>ไม่ได้ดำเนินการ</t>
  </si>
  <si>
    <t>ปีที่ 1  (พ.ศ.2561)</t>
  </si>
  <si>
    <t>ปีที่ 4  (พ.ศ.2564)</t>
  </si>
  <si>
    <t>ลำดับ</t>
  </si>
  <si>
    <t>แผนงาน</t>
  </si>
  <si>
    <t>หมวด</t>
  </si>
  <si>
    <t>ประเภท</t>
  </si>
  <si>
    <t>วัตถุประสงค์</t>
  </si>
  <si>
    <t>เป้าหมายที่ดำเนินการ</t>
  </si>
  <si>
    <t>งบประมาณที่</t>
  </si>
  <si>
    <t>ดำเนินการจริง</t>
  </si>
  <si>
    <t>ผลที่ได้รับจริง</t>
  </si>
  <si>
    <t>หน่วยงาน</t>
  </si>
  <si>
    <t>รับผิดชอบหลัก</t>
  </si>
  <si>
    <t>ครุภัณฑ์สำนักงาน</t>
  </si>
  <si>
    <t>การศึกษา</t>
  </si>
  <si>
    <t>ค่าครุภัณฑ์</t>
  </si>
  <si>
    <t>โครงการป้องกันและควบคุมโรคติดต่อและโรคไม่ติดต่อ</t>
  </si>
  <si>
    <t>สถานะ</t>
  </si>
  <si>
    <t>แหล่งเงิน</t>
  </si>
  <si>
    <t>ข้อบัญญัติ</t>
  </si>
  <si>
    <t>ยังไม่ดำเนินการ</t>
  </si>
  <si>
    <t>ดำเนินการแล้วเสร็จ</t>
  </si>
  <si>
    <t>1.1 แผนงานการเกษตร</t>
  </si>
  <si>
    <t>โครงการปลูกหญ้าแฝกตามแนวทางพระราชดำริ</t>
  </si>
  <si>
    <t>โครงการ "รวมใจภักดิ์ รักษ์พื้นที่สีเขียว"</t>
  </si>
  <si>
    <t>โครงการอนุรักษ์พันธุกรรมพืช</t>
  </si>
  <si>
    <t>โครงการเกษตรพอเพียง</t>
  </si>
  <si>
    <t>จัดซื้อสื่อการเรียนการสอน</t>
  </si>
  <si>
    <t>สมทบกองทุนกองบุญสวัสดิการตำบลโนนทองหลาง</t>
  </si>
  <si>
    <t>4.2 แผนงานสังคมสงเคราะห์</t>
  </si>
  <si>
    <t>โครงการสงเคราะห์ประชาชนผู้ด้อยโอกาสหรือผู้ยากไร้</t>
  </si>
  <si>
    <t>โครงการพัฒนาสตรีและครอบครัว</t>
  </si>
  <si>
    <t>โครงการส่งเสริมอนามัยเจริญพันธ์</t>
  </si>
  <si>
    <t>5.1 แผนงานสาธารณสุขฯ (อุดหนุน)</t>
  </si>
  <si>
    <t>โครงการแห่เทียนพรรษา</t>
  </si>
  <si>
    <t>โครงการสำรวจความพึงพอใจของประชาชน</t>
  </si>
  <si>
    <t xml:space="preserve">โครงการทัศนศึกษาดูงานฯ </t>
  </si>
  <si>
    <t>โครงการปกป้องสถาบันของชาติ</t>
  </si>
  <si>
    <t>8.1 แผนงานบริหารงานทั่วไป (อุดหนุน)</t>
  </si>
  <si>
    <t>อุดหนุนอ.บัวใหญ่ รัฐพิธี</t>
  </si>
  <si>
    <t>โครงการสวนสนามวัน อปพร.</t>
  </si>
  <si>
    <t>อุดหนุนโครงการพระราชดำริด้านสาธารณสุขฯ</t>
  </si>
  <si>
    <t>อุดหนุนสำหรับขับเคลื่อนโครงการสัตว์ปลอดโรคคนปลอดภัย</t>
  </si>
  <si>
    <t>โครงการพัฒนาศักยภาพ อปพร.</t>
  </si>
  <si>
    <t>√</t>
  </si>
  <si>
    <t xml:space="preserve">√ </t>
  </si>
  <si>
    <t>เงินอุดหนุนทั่วไป</t>
  </si>
  <si>
    <t xml:space="preserve"> (โครงการสัตว์ปลอดโรคคนปลอดภัย)</t>
  </si>
  <si>
    <t>อุดหนุนสำรวจข้อมูลจำนวนสัตว์และขึ้นทะเบียนสัตว์</t>
  </si>
  <si>
    <t>รวมจำนวนโครงการ</t>
  </si>
  <si>
    <t>ที่ปฏิบัติได้ทั้งหมด</t>
  </si>
  <si>
    <t>กองช่าง</t>
  </si>
  <si>
    <t>หมายเหตุ</t>
  </si>
  <si>
    <t xml:space="preserve">                </t>
  </si>
  <si>
    <t>โดยภาพรวมทั้งปีงบประมาณ</t>
  </si>
  <si>
    <t>เพื่อใช้ในการปฏิบัติ</t>
  </si>
  <si>
    <t>จัดซื้อเครื่องคอมพิวเตอร์</t>
  </si>
  <si>
    <t>จัดซื้อเครื่องสำรองไฟ</t>
  </si>
  <si>
    <t>จัดซื้อตู้เหล็กเก็บเอกสาร</t>
  </si>
  <si>
    <t>ผู้รับผิดชอบ</t>
  </si>
  <si>
    <t>หน่วยงานผู้รับผิดชอบ</t>
  </si>
  <si>
    <t>สรุปผลการดำเนินงาน ประจำปีงบประมาณ พ.ศ. 2562</t>
  </si>
  <si>
    <t xml:space="preserve">จ่ายขาดเงินสะสม สมัยวิสามัญ สมัยที่ 1 </t>
  </si>
  <si>
    <t xml:space="preserve">ก่อสร้างถนนหินคลุก บ้านโนนทองหลาง ม. 1 </t>
  </si>
  <si>
    <t>ก่อสร้างร่องระบายน้ำ คสล. บ้านหนองนาโคก ม. 4 (จากหน้าวัด-บ้านนางสุภาพ)</t>
  </si>
  <si>
    <t>ก่อสร้างถนนหินคลุก ม. 4 จากนานายวิรัตน์ - นานายประดิษฐ์</t>
  </si>
  <si>
    <t>ก่อสร้างถนนหินคลุก บ้านหนองไผ่ล้อม ม. 5 จากทางรถไฟเชื่อมต่อถนนบ้าน</t>
  </si>
  <si>
    <t xml:space="preserve">โนนทองหลาง </t>
  </si>
  <si>
    <t>โครงการวางท่อ คสล. บ้านไร่ จากบ้านนายจักรพงษ์-บ้านนายสุรินทร์</t>
  </si>
  <si>
    <t>ก่อสร้างถนน คสล. บ้านนหนองแวง ม. 7 จากนานายเขียว-สวนนายสุบิน</t>
  </si>
  <si>
    <t>ก่อสร้างถนนหินคลุก บ้านดอนหัน ม. 8 จากข้างวัดบ้านดอนหัน-นานางปน</t>
  </si>
  <si>
    <t>ก่อสร้างฝ่ายกั้นน้ำ คสล. ม. 8 นานายประสิทธิ์</t>
  </si>
  <si>
    <t>ก่อสร้างถนน คสล. บ้านโนนกระพี้ ม. 9  (3จุด)  (1 คอนกรีต-บ้านนายอุโฆษณ์</t>
  </si>
  <si>
    <t xml:space="preserve">ก่อสร้างถนนคสล.บ้านบัวน้อย ม. 3 (3 จุด)  (ช่วง1-2 ถนน คสล.-บ้านนางเวียง  </t>
  </si>
  <si>
    <t>3 ถนน คสล.-บ้านนางอั้ว )</t>
  </si>
  <si>
    <t>ก่อสร้างถนน คสล. บ้านดอนชุมช้าง ม. 10 (จากคอนกรีตเดิม-แยกนานายสนั่น)</t>
  </si>
  <si>
    <t>ก่อสร้างถนนดิน บ้านศรีพัฒนา ม. 11 จากนานางสุขเชื่อมต่อบ้านดอนหัน</t>
  </si>
  <si>
    <t>ก่อสร้างถนน คสล. บ้านป่าตอง ม. 12 จากบ้านนายชัย-สี่แยกคอหมู</t>
  </si>
  <si>
    <t>ก่อสร้างถนนหินคลุก ม. 12 จากสวนนายสงวน-โปร่งหวาย</t>
  </si>
  <si>
    <t>ก่อสร้างถนนดินบ้านโคกสะอาด ม. 13 เชื่อมต่อตำบลหนองมะนาวไร่นายมนตรี-</t>
  </si>
  <si>
    <t>ไร่นายสมศักดิ์</t>
  </si>
  <si>
    <t>ก่อสร้างถนนดินบ้านชัยเจริญ ม. 15 จากนานายหนูเดช-ลำห้วยยาง</t>
  </si>
  <si>
    <t>ก่อสร้างร่องระบายน้ำ คสล. ม. 15 บ้านนายรัตน์-บ้านนายสุวรรณ</t>
  </si>
  <si>
    <t xml:space="preserve">โครงการรวมพลังแผ่นดินเอาชนะยาเสพติดฯ </t>
  </si>
  <si>
    <t>โครงการส่งเสริมกลุ่มอาชีพพัฒนาผลิตภัณฑ์ในชุมชน</t>
  </si>
  <si>
    <t>โครงการส่งเสริมและพัฒนาหมู่บ้านเศรษฐกิจพอเพียง</t>
  </si>
  <si>
    <t>ก่อสร้างหอประชุม อบต.โนนทองหลาง</t>
  </si>
  <si>
    <t>ปรับปรุงถนนหินคลุก บ้านโนนทองหลาง ม. 1</t>
  </si>
  <si>
    <t>ปรับปรุงถนนหินคลุก บ้านบัวน้อย ม. 3</t>
  </si>
  <si>
    <t>วางท่อบ้านตลาดโนนทองหลาง ม. 2</t>
  </si>
  <si>
    <t xml:space="preserve">วางท่อระบายน้ำ บ้านดอนโก่ย ม. 14 </t>
  </si>
  <si>
    <t>อุดหนุน รพ.สต.โนนทองหลาง (โครงการดูแลผู้มีภาวะโภชนาการเกินฯ)</t>
  </si>
  <si>
    <t>อุดหนุน รพ.สต.ดอนชุมช้าง (ครงการร้างเสริมสุขภาพกายและจิตเพื่อป้องกัน</t>
  </si>
  <si>
    <t>โรคซึมเศร้า)</t>
  </si>
  <si>
    <t>โครงการจัดทำแผนที่ภาษีและทะเบียนทรัพย์สิน ระยะที่ 2 (ขั้นตอนการสำรวจ</t>
  </si>
  <si>
    <t>ข้อมูลภาคสนาม)</t>
  </si>
  <si>
    <t>โครงการฝึกอบรมคุณธรรมจริยธรรมฯ</t>
  </si>
  <si>
    <t>โครงการเลือกตั้งขององค์การบริหารส่วนตำบลโนนทองหลาง</t>
  </si>
  <si>
    <t xml:space="preserve">โครงการส่งเสริมคุณภาพชีวิตผู้สูงอายุ </t>
  </si>
  <si>
    <t>สมทบกองทุนบำเหน็จบำนาญข้าราชการส่วนท้องถิ่น (กบท)</t>
  </si>
  <si>
    <t>โครงการแข่งขันกีฬาเยาวชน ประชาชนต้านภัยยาเสพติด</t>
  </si>
  <si>
    <t>โครงการฝึกอบรมทัศนศึกษาดูงานในการส่งเสริมและป้องกันปัญหาสุขภาพ</t>
  </si>
  <si>
    <t>ชลอการก่อสร้าง</t>
  </si>
  <si>
    <t>√ 456,500</t>
  </si>
  <si>
    <t>ไม่สามารถส่งมอบพื้นที่ได้</t>
  </si>
  <si>
    <t>√ 375,000</t>
  </si>
  <si>
    <t>√ 379,000</t>
  </si>
  <si>
    <t>√ 424,500</t>
  </si>
  <si>
    <t>√ 423,000</t>
  </si>
  <si>
    <t>ส่วนที่  2  ยุทธศาสตร์และโครงการ ปีงบประมาณ พ.ศ. 2562</t>
  </si>
  <si>
    <t>โครงการสนับสนุนค่าใช้จ่ายการบริหารสถานศึกษาเพื่อเบิกหักพลักส่งงบประมาณ</t>
  </si>
  <si>
    <t xml:space="preserve">ลงสู่สถานศึกษา ศูนย์พัฒนาเด็กเล็ก 7 แห่ง </t>
  </si>
  <si>
    <t>โครงการสนับสนุนค่าใช้จ่ายการบริหารสถานศึกษา</t>
  </si>
  <si>
    <t xml:space="preserve">    - โครงการอาหารกลางวัน  ศพด. 7 แห่ง  </t>
  </si>
  <si>
    <t>ประเพณ และกีฬา</t>
  </si>
  <si>
    <t xml:space="preserve">เพิ่มเติมแผน </t>
  </si>
  <si>
    <t>ของกลุ่ม อสม. กลุ่มสตรี กลุ่มแม่บ้าน (โอนตั้งจ่ายรายการใหม่)</t>
  </si>
  <si>
    <t>2.  วัน/เดือน/ปี ที่รายงาน       30  กันยายน   2562</t>
  </si>
  <si>
    <t>ระดับความสำเร็จเปรียบเทียบจากข้อบัญญัติและเงินจ่ายขาดเงินสะสม</t>
  </si>
  <si>
    <t>ระดับความสำเร็จเปรียบเทียบจากแผนพัฒนาท้องถิ่นโดยภาพรวมทั้งปี</t>
  </si>
  <si>
    <t>√ (  427,000 )</t>
  </si>
  <si>
    <t>สรุปโครงการ/กิจกรรม ที่ไม่ดำเนินการ ประจำปีงบประมาณ พ.ศ. 2562</t>
  </si>
  <si>
    <t>หน่วยงานไม่ขอรับเงินอุดหนุน</t>
  </si>
  <si>
    <t>นางพรพรรณ บุญดี</t>
  </si>
  <si>
    <t>นายพิเชษ ผ่องเพิ่ม</t>
  </si>
  <si>
    <t xml:space="preserve">5. ผลการดำเนินงานตามแผนพัฒนาปี  2562  </t>
  </si>
  <si>
    <t>6.  การเบิกจ่ายงบประมาณ ปี  2562</t>
  </si>
  <si>
    <t>√  3,064,000</t>
  </si>
  <si>
    <t>ไม่ได้ดำเนินการ 1 โครงการ</t>
  </si>
  <si>
    <t xml:space="preserve">ไม่ได้ดำเนินการ 1 โครงการ  </t>
  </si>
  <si>
    <t>นางสุญาณี นรมาตร์</t>
  </si>
  <si>
    <t>ไม่เข้าหลักเกณฑ์การให้เงินอุดหนุน</t>
  </si>
  <si>
    <t>ไม่มีการเลือกตั้ง</t>
  </si>
  <si>
    <t>ไม่ได้รับการประสานงานจากจังหวัด</t>
  </si>
  <si>
    <t>นายกิตติ วันนอก</t>
  </si>
  <si>
    <t xml:space="preserve">     การพัฒนาท้องถิ่น</t>
  </si>
  <si>
    <t>9.  มีการวิเคราะห์ศักยภาพของท้องถิ่น (SWOT) เพื่อประเมินสถานภาพ</t>
  </si>
  <si>
    <t>ประเมินและรายงานทุกครั้งหลังจากที่องค์กรปกครองส่วนท้องถิ่นได้ประกาศใช้แผนยุทธศาสตร์แล้ว</t>
  </si>
  <si>
    <r>
      <t>คำชี้แจง :</t>
    </r>
    <r>
      <rPr>
        <sz val="16"/>
        <rFont val="Angsana New"/>
        <family val="1"/>
      </rPr>
      <t xml:space="preserve"> แบบที่  1 เป็นแบบประเมินตนเองในการจัดทำแผนยุทธศาสตร์ขององค์กรปกครองส่วนท้องถิ่นโดยจะทำการ</t>
    </r>
  </si>
  <si>
    <t xml:space="preserve">ไม่ได้ดำเนินการ 2 โครงการ  </t>
  </si>
  <si>
    <t>ปีที่ 5 (พ.ศ.2565)</t>
  </si>
  <si>
    <t>คำชี้แจง : แบบที่ 2 เป็นแบบติดตามตนเอง โดยมีวัตถุประสงค์เพื่อติดตามผลการดำเนินงานตามแผนยุทธศาสตร์  ขององค์กรปกครองส่วนท้องถิ่น  ภายใต้แผนพัฒนาท้องถิ่น</t>
  </si>
  <si>
    <t>โดยมีการกำหนดระยะเวลาขององค์กรปกครองส่วนท้องถิ่น ภายใต้แผนพัฒนาท้องถิ่น</t>
  </si>
  <si>
    <r>
      <t xml:space="preserve">ส่วนที่ 2 </t>
    </r>
    <r>
      <rPr>
        <b/>
        <u val="single"/>
        <sz val="16"/>
        <rFont val="Angsana New"/>
        <family val="1"/>
      </rPr>
      <t>ผลการดำเนินงานตามแผนพัฒนาท้องถิ่น</t>
    </r>
  </si>
  <si>
    <t>3.  จำนวนโครงการและงบประมาณตามแผนพัฒนาท้องถิ่น</t>
  </si>
  <si>
    <t>ปีที่ 5  (พ.ศ.2565)</t>
  </si>
  <si>
    <t>ค่าเบี้ยยังชีพผู้สูงอายุ (โอนเพิ่ม 864,000.-)</t>
  </si>
  <si>
    <t>โครงการป้องกันและบรรเทาสาธารณภัย (โอนเพิ่ม 200,000.-)</t>
  </si>
  <si>
    <t>จัดซื้อวัสดุไฟฟ้าและวิทยุ (โอนเพิ่ม 30,000)</t>
  </si>
  <si>
    <t>ซ่อมบำรุงรถยนต์ส่วนกลาง ผค 8997 นครราชสีมา (โอนตั้งจ่ายรายการใหม่)</t>
  </si>
  <si>
    <t>จัดซื้อซุ้มเฉลิมพระเกียรติ (โอนตั้งจ่ายรายการใหม่)</t>
  </si>
  <si>
    <t>ขยายเขตไฟฟ้าส่องสว่าง</t>
  </si>
  <si>
    <t>การไฟฟ้า อ.บัวใหญ่</t>
  </si>
  <si>
    <t xml:space="preserve">ค่าจ้างออกแบบอาคารหอประชุม </t>
  </si>
  <si>
    <t xml:space="preserve">2 คอนกรีต-บ้านนายวิโรจน์ 3 คอนกรีต-บ้านนายชาตรี </t>
  </si>
  <si>
    <t>ไม่ได้ดำเนินการ 2โครงการ</t>
  </si>
  <si>
    <t>ระหว่างดำเนินการ 8 โครงการ</t>
  </si>
  <si>
    <t>ดำเนินการแล้วเสร็จ 14 โครงการ</t>
  </si>
  <si>
    <t xml:space="preserve">  75x100</t>
  </si>
  <si>
    <t xml:space="preserve"> = 90.36</t>
  </si>
  <si>
    <t xml:space="preserve"> = 62.50</t>
  </si>
  <si>
    <t>บริหารงานทั่วไป</t>
  </si>
  <si>
    <t>จริง (ผลผลิตของครุภัณฑ์)</t>
  </si>
  <si>
    <t>จัดซื้อโต๊ะทำงาน พร้อมเก้าอี้</t>
  </si>
  <si>
    <t>ทำงาน ชนิดบุนวม</t>
  </si>
  <si>
    <t>จำนวน  3  ชุด</t>
  </si>
  <si>
    <t>จัดซื้อตู้เหล็กเก็บเอกสาร ชนิด</t>
  </si>
  <si>
    <t>บานเลื่อน กระจก จำนวน 4 หลัง</t>
  </si>
  <si>
    <t>ครุภัณฑ์คอมพิวเตอร์</t>
  </si>
  <si>
    <t>จัดซื้อเครื่องพิมพ์ชนิดเลเซอร์</t>
  </si>
  <si>
    <t>จัดหาเครื่องคอมพิวเตอร์</t>
  </si>
  <si>
    <t>จัดซื้อเครื่องสำรองไฟ 800 VA</t>
  </si>
  <si>
    <t>จัดซื้อโต๊ะเอนกประสงค์ขาพับ</t>
  </si>
  <si>
    <t>จัดซื้อเครี่องพิมพ์</t>
  </si>
  <si>
    <t>จัดซื้อพัดลม 16 นิ้ว ติดผนัง</t>
  </si>
  <si>
    <t>จัดซื้อโทรทัศน์สี 40 นิ้ว</t>
  </si>
  <si>
    <t>ครุภัณฑ์โฆษณาและ</t>
  </si>
  <si>
    <t>เผยแพร่</t>
  </si>
  <si>
    <t>จัดซื้อแบบหล่อคอนกรีต</t>
  </si>
  <si>
    <t>เคหะและชุมชน</t>
  </si>
  <si>
    <t>ครุภัณฑ์ก่อสร้าง</t>
  </si>
  <si>
    <t>สาธารณสุข</t>
  </si>
  <si>
    <t>ครุภัณฑ์การกษตร</t>
  </si>
  <si>
    <t>จัดซื้อเครื่องพ่นหมอกควัน</t>
  </si>
  <si>
    <t>จำนวน 2 เครื่อง</t>
  </si>
  <si>
    <t>เพื่อใช้ควบคุม ป้องกัน</t>
  </si>
  <si>
    <t>กำจัดแมลงในพื้นที่</t>
  </si>
  <si>
    <t>เพื่อใช้ในศูนย์พัฒนา</t>
  </si>
  <si>
    <t>เด็กเล็ก</t>
  </si>
  <si>
    <t>เพื่อการจัดเก็บเอกสาร</t>
  </si>
  <si>
    <t>ให้เป็นระเบียบ</t>
  </si>
  <si>
    <t>ราชการ</t>
  </si>
  <si>
    <t>เพื่อใช้ในกิจกรรมของ</t>
  </si>
  <si>
    <t>อบต.</t>
  </si>
  <si>
    <t>บุคลากรมีโต๊ะทำงาน</t>
  </si>
  <si>
    <t>อย่างเพียงพอ</t>
  </si>
  <si>
    <t>เอกสารมีการจัดเก็บ</t>
  </si>
  <si>
    <t>อย่างเป็นระเบียบ</t>
  </si>
  <si>
    <t>มีโต๊ะสำหรับใช้ใน</t>
  </si>
  <si>
    <t>กิจกรรมของ อบต.</t>
  </si>
  <si>
    <t>ในการปฏิบัติราชการ</t>
  </si>
  <si>
    <t>บุคลากรมีเครื่องคอม</t>
  </si>
  <si>
    <t>พิวเตอร์ เครื่องพิมพ์</t>
  </si>
  <si>
    <t>ใช้ในการปฏิบัติราชการ</t>
  </si>
  <si>
    <t>ใช้ในการเก็บวัสดุ</t>
  </si>
  <si>
    <t>งานก่อสร้างเพื่อส่งตรวจ</t>
  </si>
  <si>
    <t>ได้รวดเร็ว</t>
  </si>
  <si>
    <t>การเกิดโรคระบาดใน</t>
  </si>
  <si>
    <t>พื้นที่ลดลง</t>
  </si>
  <si>
    <t>ศูนย์พัฒนาเด็กเล็กมี</t>
  </si>
  <si>
    <t>สื่อในการเรียนการสอน</t>
  </si>
  <si>
    <t>อากาศในห้องเรียน</t>
  </si>
  <si>
    <t>ได้รับการระบายได้ดี</t>
  </si>
  <si>
    <t>ผลของการนำแผนพัฒนาท้องถิ่นไปสู่การปฏิบัติที่องค์การบริหารส่วนตำบลโนนทองหลางดำเนินการโดยจัดซื้อ จัดหา (แบ ผ.08)</t>
  </si>
  <si>
    <t xml:space="preserve">ประจำปีงบประมาณ พ.ศ. 2562 </t>
  </si>
  <si>
    <t>√ (428,000)</t>
  </si>
  <si>
    <t>ไม่มีผู้ยื่นขอรับความช่วยเหลือ</t>
  </si>
  <si>
    <t>อุดหนุน รพ.สต.ดอนชุมช้าง (Fครงการสร้างเสริมสุขภาพกายและจิตเพื่อป้องกัน</t>
  </si>
  <si>
    <t>ก่อสร้างถนนดินบ้านโคกสะอาด ม. 13 เชื่อมต่อตำบลหนองมะนาวไร่นายมนตรี -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</si>
</sst>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%"/>
    <numFmt numFmtId="190" formatCode="_-* #,##0.000_-;\-* #,##0.000_-;_-* &quot;-&quot;??_-;_-@_-"/>
    <numFmt numFmtId="191" formatCode="_-* #,##0.0000_-;\-* #,##0.0000_-;_-* &quot;-&quot;??_-;_-@_-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_ ;\-#,##0.00\ "/>
    <numFmt numFmtId="199" formatCode="#,##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#,##0.0_ ;\-#,##0.0\ "/>
    <numFmt numFmtId="205" formatCode="#,##0_ ;\-#,##0\ "/>
  </numFmts>
  <fonts count="57">
    <font>
      <sz val="14"/>
      <name val="Cordia New"/>
      <family val="0"/>
    </font>
    <font>
      <b/>
      <sz val="18"/>
      <name val="Cord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Cordia New"/>
      <family val="2"/>
    </font>
    <font>
      <b/>
      <sz val="16"/>
      <name val="Symbol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4"/>
      <name val="AngsanaUPC"/>
      <family val="1"/>
    </font>
    <font>
      <b/>
      <u val="singleAccounting"/>
      <sz val="16"/>
      <name val="Angsana New"/>
      <family val="1"/>
    </font>
    <font>
      <sz val="16"/>
      <name val="Calibri"/>
      <family val="2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6" fillId="0" borderId="0" xfId="38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indent="2"/>
    </xf>
    <xf numFmtId="0" fontId="11" fillId="0" borderId="13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43" fontId="11" fillId="0" borderId="11" xfId="38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88" fontId="11" fillId="0" borderId="11" xfId="38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43" fontId="9" fillId="0" borderId="11" xfId="38" applyFont="1" applyBorder="1" applyAlignment="1">
      <alignment/>
    </xf>
    <xf numFmtId="43" fontId="11" fillId="0" borderId="0" xfId="38" applyFont="1" applyAlignment="1">
      <alignment/>
    </xf>
    <xf numFmtId="43" fontId="9" fillId="0" borderId="13" xfId="38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198" fontId="11" fillId="0" borderId="11" xfId="38" applyNumberFormat="1" applyFont="1" applyBorder="1" applyAlignment="1">
      <alignment horizontal="center"/>
    </xf>
    <xf numFmtId="43" fontId="11" fillId="0" borderId="13" xfId="38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1" fillId="0" borderId="0" xfId="0" applyFont="1" applyAlignment="1">
      <alignment horizontal="left" indent="3" readingOrder="1"/>
    </xf>
    <xf numFmtId="0" fontId="56" fillId="0" borderId="0" xfId="0" applyFont="1" applyAlignment="1">
      <alignment horizontal="left" indent="3" readingOrder="1"/>
    </xf>
    <xf numFmtId="0" fontId="12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188" fontId="11" fillId="0" borderId="12" xfId="38" applyNumberFormat="1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188" fontId="11" fillId="0" borderId="0" xfId="38" applyNumberFormat="1" applyFont="1" applyFill="1" applyAlignment="1">
      <alignment/>
    </xf>
    <xf numFmtId="188" fontId="11" fillId="0" borderId="0" xfId="38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188" fontId="11" fillId="0" borderId="0" xfId="38" applyNumberFormat="1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0" xfId="0" applyFont="1" applyFill="1" applyAlignment="1">
      <alignment/>
    </xf>
    <xf numFmtId="188" fontId="11" fillId="0" borderId="11" xfId="38" applyNumberFormat="1" applyFont="1" applyBorder="1" applyAlignment="1">
      <alignment horizontal="right"/>
    </xf>
    <xf numFmtId="188" fontId="9" fillId="0" borderId="11" xfId="38" applyNumberFormat="1" applyFont="1" applyBorder="1" applyAlignment="1">
      <alignment/>
    </xf>
    <xf numFmtId="205" fontId="11" fillId="0" borderId="11" xfId="38" applyNumberFormat="1" applyFont="1" applyBorder="1" applyAlignment="1">
      <alignment horizontal="center"/>
    </xf>
    <xf numFmtId="205" fontId="9" fillId="0" borderId="11" xfId="38" applyNumberFormat="1" applyFont="1" applyBorder="1" applyAlignment="1">
      <alignment horizontal="center"/>
    </xf>
    <xf numFmtId="43" fontId="11" fillId="0" borderId="11" xfId="38" applyFont="1" applyBorder="1" applyAlignment="1">
      <alignment/>
    </xf>
    <xf numFmtId="0" fontId="19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188" fontId="15" fillId="0" borderId="11" xfId="38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188" fontId="19" fillId="0" borderId="15" xfId="38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188" fontId="19" fillId="0" borderId="17" xfId="38" applyNumberFormat="1" applyFont="1" applyBorder="1" applyAlignment="1">
      <alignment/>
    </xf>
    <xf numFmtId="0" fontId="19" fillId="0" borderId="0" xfId="0" applyFont="1" applyAlignment="1">
      <alignment horizontal="center"/>
    </xf>
    <xf numFmtId="188" fontId="19" fillId="0" borderId="0" xfId="38" applyNumberFormat="1" applyFont="1" applyAlignment="1">
      <alignment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/>
    </xf>
    <xf numFmtId="188" fontId="19" fillId="0" borderId="21" xfId="38" applyNumberFormat="1" applyFont="1" applyBorder="1" applyAlignment="1">
      <alignment/>
    </xf>
    <xf numFmtId="188" fontId="11" fillId="0" borderId="22" xfId="38" applyNumberFormat="1" applyFont="1" applyFill="1" applyBorder="1" applyAlignment="1">
      <alignment/>
    </xf>
    <xf numFmtId="188" fontId="11" fillId="0" borderId="23" xfId="38" applyNumberFormat="1" applyFont="1" applyFill="1" applyBorder="1" applyAlignment="1">
      <alignment/>
    </xf>
    <xf numFmtId="188" fontId="11" fillId="0" borderId="10" xfId="38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88" fontId="10" fillId="0" borderId="21" xfId="38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3" fontId="10" fillId="0" borderId="21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3" fontId="10" fillId="0" borderId="25" xfId="0" applyNumberFormat="1" applyFont="1" applyFill="1" applyBorder="1" applyAlignment="1">
      <alignment horizontal="right" vertical="center"/>
    </xf>
    <xf numFmtId="188" fontId="10" fillId="0" borderId="15" xfId="38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/>
    </xf>
    <xf numFmtId="198" fontId="9" fillId="0" borderId="11" xfId="38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1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43" fontId="7" fillId="0" borderId="0" xfId="38" applyFont="1" applyAlignment="1">
      <alignment/>
    </xf>
    <xf numFmtId="0" fontId="11" fillId="0" borderId="15" xfId="0" applyFont="1" applyBorder="1" applyAlignment="1">
      <alignment/>
    </xf>
    <xf numFmtId="0" fontId="11" fillId="0" borderId="26" xfId="0" applyFont="1" applyBorder="1" applyAlignment="1">
      <alignment horizontal="center"/>
    </xf>
    <xf numFmtId="188" fontId="11" fillId="0" borderId="15" xfId="38" applyNumberFormat="1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88" fontId="11" fillId="0" borderId="15" xfId="38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/>
    </xf>
    <xf numFmtId="188" fontId="11" fillId="0" borderId="16" xfId="38" applyNumberFormat="1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88" fontId="11" fillId="0" borderId="16" xfId="38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 horizontal="center"/>
    </xf>
    <xf numFmtId="188" fontId="11" fillId="0" borderId="17" xfId="38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88" fontId="11" fillId="0" borderId="17" xfId="38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88" fontId="11" fillId="0" borderId="13" xfId="38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88" fontId="11" fillId="0" borderId="13" xfId="38" applyNumberFormat="1" applyFont="1" applyFill="1" applyBorder="1" applyAlignment="1">
      <alignment/>
    </xf>
    <xf numFmtId="188" fontId="0" fillId="0" borderId="0" xfId="38" applyNumberFormat="1" applyFont="1" applyFill="1" applyAlignment="1">
      <alignment/>
    </xf>
    <xf numFmtId="188" fontId="11" fillId="0" borderId="10" xfId="38" applyNumberFormat="1" applyFont="1" applyFill="1" applyBorder="1" applyAlignment="1">
      <alignment/>
    </xf>
    <xf numFmtId="188" fontId="11" fillId="0" borderId="29" xfId="3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88" fontId="11" fillId="0" borderId="0" xfId="0" applyNumberFormat="1" applyFont="1" applyFill="1" applyAlignment="1">
      <alignment/>
    </xf>
    <xf numFmtId="188" fontId="0" fillId="0" borderId="10" xfId="3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43" fontId="9" fillId="0" borderId="14" xfId="38" applyFont="1" applyFill="1" applyBorder="1" applyAlignment="1">
      <alignment horizontal="center"/>
    </xf>
    <xf numFmtId="188" fontId="9" fillId="0" borderId="18" xfId="38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8" fontId="9" fillId="0" borderId="11" xfId="38" applyNumberFormat="1" applyFont="1" applyFill="1" applyBorder="1" applyAlignment="1">
      <alignment horizontal="center"/>
    </xf>
    <xf numFmtId="43" fontId="9" fillId="0" borderId="13" xfId="38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88" fontId="9" fillId="0" borderId="10" xfId="38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43" fontId="11" fillId="0" borderId="12" xfId="38" applyFont="1" applyFill="1" applyBorder="1" applyAlignment="1">
      <alignment/>
    </xf>
    <xf numFmtId="43" fontId="11" fillId="0" borderId="0" xfId="38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188" fontId="11" fillId="0" borderId="32" xfId="38" applyNumberFormat="1" applyFont="1" applyFill="1" applyBorder="1" applyAlignment="1">
      <alignment horizontal="center"/>
    </xf>
    <xf numFmtId="188" fontId="11" fillId="0" borderId="32" xfId="38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188" fontId="12" fillId="0" borderId="12" xfId="38" applyNumberFormat="1" applyFont="1" applyFill="1" applyBorder="1" applyAlignment="1">
      <alignment/>
    </xf>
    <xf numFmtId="198" fontId="11" fillId="0" borderId="0" xfId="38" applyNumberFormat="1" applyFont="1" applyFill="1" applyAlignment="1">
      <alignment/>
    </xf>
    <xf numFmtId="0" fontId="9" fillId="0" borderId="12" xfId="0" applyFont="1" applyFill="1" applyBorder="1" applyAlignment="1">
      <alignment/>
    </xf>
    <xf numFmtId="188" fontId="9" fillId="0" borderId="12" xfId="38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/>
    </xf>
    <xf numFmtId="188" fontId="11" fillId="0" borderId="33" xfId="38" applyNumberFormat="1" applyFont="1" applyFill="1" applyBorder="1" applyAlignment="1">
      <alignment horizontal="center"/>
    </xf>
    <xf numFmtId="188" fontId="11" fillId="0" borderId="33" xfId="38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8" fontId="11" fillId="0" borderId="0" xfId="38" applyNumberFormat="1" applyFont="1" applyFill="1" applyBorder="1" applyAlignment="1">
      <alignment/>
    </xf>
    <xf numFmtId="188" fontId="14" fillId="0" borderId="0" xfId="38" applyNumberFormat="1" applyFont="1" applyFill="1" applyAlignment="1">
      <alignment/>
    </xf>
    <xf numFmtId="0" fontId="2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8" fontId="11" fillId="0" borderId="10" xfId="38" applyNumberFormat="1" applyFont="1" applyFill="1" applyBorder="1" applyAlignment="1">
      <alignment horizontal="right"/>
    </xf>
    <xf numFmtId="188" fontId="11" fillId="0" borderId="32" xfId="38" applyNumberFormat="1" applyFont="1" applyFill="1" applyBorder="1" applyAlignment="1">
      <alignment horizontal="right"/>
    </xf>
    <xf numFmtId="0" fontId="11" fillId="0" borderId="34" xfId="0" applyFont="1" applyFill="1" applyBorder="1" applyAlignment="1">
      <alignment horizontal="center"/>
    </xf>
    <xf numFmtId="188" fontId="11" fillId="0" borderId="0" xfId="38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/>
    </xf>
    <xf numFmtId="188" fontId="0" fillId="0" borderId="0" xfId="38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8" fontId="11" fillId="0" borderId="0" xfId="38" applyNumberFormat="1" applyFont="1" applyFill="1" applyAlignment="1">
      <alignment horizontal="right"/>
    </xf>
    <xf numFmtId="0" fontId="11" fillId="0" borderId="36" xfId="0" applyFont="1" applyFill="1" applyBorder="1" applyAlignment="1">
      <alignment horizontal="center"/>
    </xf>
    <xf numFmtId="188" fontId="11" fillId="0" borderId="33" xfId="38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 horizontal="center"/>
    </xf>
    <xf numFmtId="188" fontId="9" fillId="0" borderId="36" xfId="38" applyNumberFormat="1" applyFont="1" applyFill="1" applyBorder="1" applyAlignment="1">
      <alignment horizontal="center"/>
    </xf>
    <xf numFmtId="188" fontId="9" fillId="0" borderId="32" xfId="38" applyNumberFormat="1" applyFont="1" applyFill="1" applyBorder="1" applyAlignment="1">
      <alignment horizontal="center"/>
    </xf>
    <xf numFmtId="188" fontId="9" fillId="0" borderId="22" xfId="38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188" fontId="15" fillId="0" borderId="0" xfId="38" applyNumberFormat="1" applyFont="1" applyFill="1" applyAlignment="1">
      <alignment horizontal="right"/>
    </xf>
    <xf numFmtId="43" fontId="16" fillId="0" borderId="0" xfId="38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3" fontId="11" fillId="0" borderId="0" xfId="38" applyNumberFormat="1" applyFont="1" applyFill="1" applyAlignment="1">
      <alignment horizontal="right"/>
    </xf>
    <xf numFmtId="43" fontId="0" fillId="0" borderId="0" xfId="38" applyFont="1" applyFill="1" applyAlignment="1">
      <alignment/>
    </xf>
    <xf numFmtId="49" fontId="9" fillId="0" borderId="0" xfId="38" applyNumberFormat="1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88" fontId="19" fillId="0" borderId="14" xfId="38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188" fontId="19" fillId="0" borderId="13" xfId="38" applyNumberFormat="1" applyFont="1" applyBorder="1" applyAlignment="1">
      <alignment/>
    </xf>
    <xf numFmtId="0" fontId="10" fillId="0" borderId="0" xfId="0" applyFont="1" applyAlignment="1">
      <alignment horizontal="center"/>
    </xf>
    <xf numFmtId="3" fontId="10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2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12" borderId="37" xfId="0" applyFont="1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3" fillId="0" borderId="37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70" zoomScaleNormal="70" zoomScalePageLayoutView="0" workbookViewId="0" topLeftCell="A19">
      <selection activeCell="B47" sqref="B47"/>
    </sheetView>
  </sheetViews>
  <sheetFormatPr defaultColWidth="9.140625" defaultRowHeight="21.75"/>
  <cols>
    <col min="1" max="1" width="66.28125" style="60" customWidth="1"/>
    <col min="2" max="2" width="14.7109375" style="60" customWidth="1"/>
    <col min="3" max="3" width="13.8515625" style="60" customWidth="1"/>
    <col min="4" max="4" width="17.57421875" style="60" customWidth="1"/>
    <col min="5" max="5" width="14.8515625" style="60" customWidth="1"/>
    <col min="6" max="6" width="15.8515625" style="60" customWidth="1"/>
    <col min="7" max="7" width="25.57421875" style="60" customWidth="1"/>
    <col min="8" max="10" width="9.57421875" style="60" customWidth="1"/>
    <col min="11" max="16384" width="9.140625" style="60" customWidth="1"/>
  </cols>
  <sheetData>
    <row r="1" spans="1:7" ht="23.25">
      <c r="A1" s="248" t="s">
        <v>42</v>
      </c>
      <c r="B1" s="248"/>
      <c r="C1" s="248"/>
      <c r="D1" s="248"/>
      <c r="E1" s="248"/>
      <c r="F1" s="248"/>
      <c r="G1" s="5"/>
    </row>
    <row r="2" spans="1:7" ht="23.25">
      <c r="A2" s="14" t="s">
        <v>56</v>
      </c>
      <c r="B2" s="6"/>
      <c r="C2" s="6"/>
      <c r="D2" s="6"/>
      <c r="E2" s="6"/>
      <c r="F2" s="6"/>
      <c r="G2" s="5"/>
    </row>
    <row r="3" spans="1:7" ht="23.25">
      <c r="A3" s="6" t="s">
        <v>99</v>
      </c>
      <c r="B3" s="6"/>
      <c r="C3" s="6"/>
      <c r="D3" s="6"/>
      <c r="E3" s="6"/>
      <c r="F3" s="6"/>
      <c r="G3" s="5"/>
    </row>
    <row r="4" spans="1:7" ht="23.25">
      <c r="A4" s="14" t="s">
        <v>43</v>
      </c>
      <c r="B4" s="6"/>
      <c r="C4" s="6"/>
      <c r="D4" s="6"/>
      <c r="E4" s="6"/>
      <c r="F4" s="6"/>
      <c r="G4" s="5"/>
    </row>
    <row r="5" spans="1:7" ht="23.25">
      <c r="A5" s="6" t="s">
        <v>44</v>
      </c>
      <c r="B5" s="6"/>
      <c r="C5" s="6"/>
      <c r="D5" s="6"/>
      <c r="E5" s="6"/>
      <c r="F5" s="6"/>
      <c r="G5" s="5"/>
    </row>
    <row r="6" spans="1:7" ht="23.25">
      <c r="A6" s="6" t="s">
        <v>246</v>
      </c>
      <c r="B6" s="6"/>
      <c r="C6" s="6"/>
      <c r="D6" s="6"/>
      <c r="E6" s="6"/>
      <c r="F6" s="6"/>
      <c r="G6" s="5"/>
    </row>
    <row r="7" spans="1:7" ht="23.25">
      <c r="A7" s="14" t="s">
        <v>238</v>
      </c>
      <c r="B7" s="6"/>
      <c r="C7" s="6"/>
      <c r="D7" s="6"/>
      <c r="E7" s="6"/>
      <c r="F7" s="6"/>
      <c r="G7" s="5"/>
    </row>
    <row r="8" spans="1:7" ht="23.25">
      <c r="A8" s="6" t="s">
        <v>45</v>
      </c>
      <c r="B8" s="6"/>
      <c r="C8" s="6"/>
      <c r="D8" s="6"/>
      <c r="E8" s="6"/>
      <c r="F8" s="6"/>
      <c r="G8" s="5"/>
    </row>
    <row r="9" spans="1:7" ht="23.25">
      <c r="A9" s="245" t="s">
        <v>27</v>
      </c>
      <c r="B9" s="249" t="s">
        <v>28</v>
      </c>
      <c r="C9" s="249"/>
      <c r="D9" s="249"/>
      <c r="E9" s="249"/>
      <c r="F9" s="249"/>
      <c r="G9" s="245" t="s">
        <v>181</v>
      </c>
    </row>
    <row r="10" spans="1:7" ht="21.75">
      <c r="A10" s="246"/>
      <c r="B10" s="89" t="s">
        <v>33</v>
      </c>
      <c r="C10" s="89" t="s">
        <v>33</v>
      </c>
      <c r="D10" s="95" t="s">
        <v>33</v>
      </c>
      <c r="E10" s="95" t="s">
        <v>33</v>
      </c>
      <c r="F10" s="63" t="s">
        <v>178</v>
      </c>
      <c r="G10" s="246"/>
    </row>
    <row r="11" spans="1:7" ht="21.75">
      <c r="A11" s="247"/>
      <c r="B11" s="90" t="s">
        <v>46</v>
      </c>
      <c r="C11" s="90" t="s">
        <v>244</v>
      </c>
      <c r="D11" s="96" t="s">
        <v>122</v>
      </c>
      <c r="E11" s="96" t="s">
        <v>123</v>
      </c>
      <c r="F11" s="64" t="s">
        <v>179</v>
      </c>
      <c r="G11" s="247"/>
    </row>
    <row r="12" spans="1:7" ht="23.25">
      <c r="A12" s="10" t="s">
        <v>68</v>
      </c>
      <c r="B12" s="91">
        <v>6</v>
      </c>
      <c r="C12" s="92"/>
      <c r="D12" s="97">
        <v>5</v>
      </c>
      <c r="E12" s="97"/>
      <c r="F12" s="23">
        <v>5</v>
      </c>
      <c r="G12" s="58"/>
    </row>
    <row r="13" spans="1:7" ht="19.5" customHeight="1">
      <c r="A13" s="62"/>
      <c r="B13" s="91"/>
      <c r="C13" s="93"/>
      <c r="D13" s="98"/>
      <c r="E13" s="98"/>
      <c r="F13" s="23"/>
      <c r="G13" s="59"/>
    </row>
    <row r="14" spans="1:7" ht="23.25">
      <c r="A14" s="10" t="s">
        <v>69</v>
      </c>
      <c r="B14" s="92">
        <v>6</v>
      </c>
      <c r="C14" s="91">
        <v>4</v>
      </c>
      <c r="D14" s="99">
        <v>7</v>
      </c>
      <c r="E14" s="99"/>
      <c r="F14" s="232">
        <v>7</v>
      </c>
      <c r="G14" s="58"/>
    </row>
    <row r="15" spans="1:7" ht="19.5" customHeight="1">
      <c r="A15" s="13"/>
      <c r="B15" s="93"/>
      <c r="C15" s="93"/>
      <c r="D15" s="98"/>
      <c r="E15" s="98"/>
      <c r="F15" s="57"/>
      <c r="G15" s="59"/>
    </row>
    <row r="16" spans="1:7" ht="23.25">
      <c r="A16" s="10" t="s">
        <v>70</v>
      </c>
      <c r="B16" s="91">
        <v>2</v>
      </c>
      <c r="C16" s="92"/>
      <c r="D16" s="97">
        <v>1</v>
      </c>
      <c r="E16" s="97"/>
      <c r="F16" s="23">
        <v>1</v>
      </c>
      <c r="G16" s="58"/>
    </row>
    <row r="17" spans="1:7" ht="18" customHeight="1">
      <c r="A17" s="13"/>
      <c r="B17" s="91"/>
      <c r="C17" s="93"/>
      <c r="D17" s="98"/>
      <c r="E17" s="98"/>
      <c r="F17" s="23"/>
      <c r="G17" s="59"/>
    </row>
    <row r="18" spans="1:7" ht="23.25">
      <c r="A18" s="10" t="s">
        <v>71</v>
      </c>
      <c r="B18" s="92">
        <v>13</v>
      </c>
      <c r="C18" s="91">
        <v>1</v>
      </c>
      <c r="D18" s="99">
        <v>12</v>
      </c>
      <c r="E18" s="99"/>
      <c r="F18" s="21">
        <v>10</v>
      </c>
      <c r="G18" s="58" t="s">
        <v>284</v>
      </c>
    </row>
    <row r="19" spans="1:7" ht="17.25" customHeight="1">
      <c r="A19" s="13"/>
      <c r="B19" s="93"/>
      <c r="C19" s="93"/>
      <c r="D19" s="98"/>
      <c r="E19" s="98"/>
      <c r="F19" s="15"/>
      <c r="G19" s="59"/>
    </row>
    <row r="20" spans="1:7" ht="23.25">
      <c r="A20" s="10" t="s">
        <v>72</v>
      </c>
      <c r="B20" s="91">
        <v>11</v>
      </c>
      <c r="C20" s="91">
        <v>1</v>
      </c>
      <c r="D20" s="99">
        <v>10</v>
      </c>
      <c r="E20" s="99"/>
      <c r="F20" s="23">
        <v>8</v>
      </c>
      <c r="G20" s="58" t="s">
        <v>268</v>
      </c>
    </row>
    <row r="21" spans="1:7" ht="20.25" customHeight="1">
      <c r="A21" s="13"/>
      <c r="B21" s="91"/>
      <c r="C21" s="91"/>
      <c r="D21" s="99"/>
      <c r="E21" s="99"/>
      <c r="F21" s="10"/>
      <c r="G21" s="59"/>
    </row>
    <row r="22" spans="1:7" ht="23.25">
      <c r="A22" s="10" t="s">
        <v>73</v>
      </c>
      <c r="B22" s="92">
        <v>37</v>
      </c>
      <c r="C22" s="92">
        <v>7</v>
      </c>
      <c r="D22" s="97">
        <v>7</v>
      </c>
      <c r="E22" s="97">
        <v>17</v>
      </c>
      <c r="F22" s="21">
        <v>22</v>
      </c>
      <c r="G22" s="58" t="s">
        <v>268</v>
      </c>
    </row>
    <row r="23" spans="1:7" ht="18.75" customHeight="1">
      <c r="A23" s="10"/>
      <c r="B23" s="91"/>
      <c r="C23" s="91"/>
      <c r="D23" s="99"/>
      <c r="E23" s="99"/>
      <c r="F23" s="23"/>
      <c r="G23" s="233" t="s">
        <v>285</v>
      </c>
    </row>
    <row r="24" spans="1:7" ht="17.25" customHeight="1">
      <c r="A24" s="13"/>
      <c r="B24" s="93"/>
      <c r="C24" s="93"/>
      <c r="D24" s="98"/>
      <c r="E24" s="98"/>
      <c r="F24" s="15"/>
      <c r="G24" s="59" t="s">
        <v>286</v>
      </c>
    </row>
    <row r="25" spans="1:7" ht="23.25">
      <c r="A25" s="10" t="s">
        <v>74</v>
      </c>
      <c r="B25" s="91">
        <v>7</v>
      </c>
      <c r="C25" s="91"/>
      <c r="D25" s="99">
        <v>4</v>
      </c>
      <c r="E25" s="99"/>
      <c r="F25" s="23">
        <v>4</v>
      </c>
      <c r="G25" s="58"/>
    </row>
    <row r="26" spans="1:7" ht="23.25">
      <c r="A26" s="13" t="s">
        <v>243</v>
      </c>
      <c r="B26" s="93"/>
      <c r="C26" s="93" t="s">
        <v>49</v>
      </c>
      <c r="D26" s="98"/>
      <c r="E26" s="98"/>
      <c r="F26" s="15"/>
      <c r="G26" s="59"/>
    </row>
    <row r="27" spans="1:7" ht="21.75" customHeight="1">
      <c r="A27" s="10" t="s">
        <v>76</v>
      </c>
      <c r="B27" s="91">
        <v>16</v>
      </c>
      <c r="C27" s="91">
        <v>4</v>
      </c>
      <c r="D27" s="99">
        <v>15</v>
      </c>
      <c r="E27" s="99"/>
      <c r="F27" s="23">
        <v>14</v>
      </c>
      <c r="G27" s="58" t="s">
        <v>258</v>
      </c>
    </row>
    <row r="28" spans="1:7" ht="21.75" customHeight="1">
      <c r="A28" s="10"/>
      <c r="B28" s="91"/>
      <c r="C28" s="91"/>
      <c r="D28" s="99"/>
      <c r="E28" s="99"/>
      <c r="F28" s="23"/>
      <c r="G28" s="233"/>
    </row>
    <row r="29" spans="1:7" ht="19.5" customHeight="1">
      <c r="A29" s="13"/>
      <c r="B29" s="93"/>
      <c r="C29" s="93"/>
      <c r="D29" s="98"/>
      <c r="E29" s="98"/>
      <c r="F29" s="15"/>
      <c r="G29" s="59"/>
    </row>
    <row r="30" spans="1:7" ht="22.5" customHeight="1">
      <c r="A30" s="10" t="s">
        <v>77</v>
      </c>
      <c r="B30" s="91">
        <v>4</v>
      </c>
      <c r="C30" s="91"/>
      <c r="D30" s="99">
        <v>4</v>
      </c>
      <c r="E30" s="99"/>
      <c r="F30" s="23">
        <v>3</v>
      </c>
      <c r="G30" s="58" t="s">
        <v>257</v>
      </c>
    </row>
    <row r="31" spans="1:7" ht="23.25">
      <c r="A31" s="13"/>
      <c r="B31" s="91"/>
      <c r="C31" s="93"/>
      <c r="D31" s="98"/>
      <c r="E31" s="98"/>
      <c r="F31" s="23"/>
      <c r="G31" s="59"/>
    </row>
    <row r="32" spans="1:7" ht="21.75" customHeight="1">
      <c r="A32" s="10" t="s">
        <v>78</v>
      </c>
      <c r="B32" s="92">
        <v>1</v>
      </c>
      <c r="C32" s="91"/>
      <c r="D32" s="99">
        <v>1</v>
      </c>
      <c r="E32" s="99"/>
      <c r="F32" s="21">
        <v>1</v>
      </c>
      <c r="G32" s="58"/>
    </row>
    <row r="33" spans="1:7" ht="23.25">
      <c r="A33" s="10"/>
      <c r="B33" s="93"/>
      <c r="C33" s="93"/>
      <c r="D33" s="98"/>
      <c r="E33" s="98"/>
      <c r="F33" s="15"/>
      <c r="G33" s="59"/>
    </row>
    <row r="34" spans="1:7" ht="42" customHeight="1">
      <c r="A34" s="20" t="s">
        <v>30</v>
      </c>
      <c r="B34" s="94">
        <f>SUM(B12:B33)</f>
        <v>103</v>
      </c>
      <c r="C34" s="94">
        <f>SUM(C2:C33)</f>
        <v>17</v>
      </c>
      <c r="D34" s="100">
        <f>SUM(D12:D33)</f>
        <v>66</v>
      </c>
      <c r="E34" s="100">
        <f>SUM(E12:E33)</f>
        <v>17</v>
      </c>
      <c r="F34" s="20">
        <f>SUM(F12:F33)</f>
        <v>75</v>
      </c>
      <c r="G34" s="16"/>
    </row>
    <row r="35" spans="1:6" ht="34.5" customHeight="1">
      <c r="A35" s="3"/>
      <c r="B35" s="250">
        <v>120</v>
      </c>
      <c r="C35" s="251"/>
      <c r="D35" s="252">
        <v>83</v>
      </c>
      <c r="E35" s="253"/>
      <c r="F35" s="3"/>
    </row>
    <row r="36" spans="1:3" ht="23.25">
      <c r="A36" s="6"/>
      <c r="B36" s="6"/>
      <c r="C36" s="6"/>
    </row>
    <row r="37" spans="1:7" ht="23.25">
      <c r="A37" s="55" t="s">
        <v>248</v>
      </c>
      <c r="B37" s="47" t="s">
        <v>287</v>
      </c>
      <c r="C37" s="48" t="s">
        <v>289</v>
      </c>
      <c r="D37" s="61"/>
      <c r="E37" s="61"/>
      <c r="F37" s="47"/>
      <c r="G37" s="48"/>
    </row>
    <row r="38" spans="1:7" ht="23.25">
      <c r="A38" s="55"/>
      <c r="B38" s="31">
        <v>120</v>
      </c>
      <c r="C38" s="6"/>
      <c r="D38" s="14"/>
      <c r="F38" s="31"/>
      <c r="G38" s="6"/>
    </row>
    <row r="39" spans="1:3" ht="23.25">
      <c r="A39" s="6"/>
      <c r="B39" s="6"/>
      <c r="C39" s="6"/>
    </row>
    <row r="40" spans="1:7" ht="23.25">
      <c r="A40" s="61" t="s">
        <v>247</v>
      </c>
      <c r="B40" s="47" t="s">
        <v>287</v>
      </c>
      <c r="C40" s="48" t="s">
        <v>288</v>
      </c>
      <c r="D40" s="61"/>
      <c r="F40" s="47"/>
      <c r="G40" s="48"/>
    </row>
    <row r="41" spans="1:7" ht="23.25">
      <c r="A41" s="55" t="s">
        <v>183</v>
      </c>
      <c r="B41" s="31">
        <v>83</v>
      </c>
      <c r="C41" s="6"/>
      <c r="D41" s="55"/>
      <c r="F41" s="31"/>
      <c r="G41" s="6"/>
    </row>
    <row r="43" ht="21.75">
      <c r="A43" s="60" t="s">
        <v>182</v>
      </c>
    </row>
  </sheetData>
  <sheetProtection/>
  <mergeCells count="6">
    <mergeCell ref="G9:G11"/>
    <mergeCell ref="A1:F1"/>
    <mergeCell ref="A9:A11"/>
    <mergeCell ref="B9:F9"/>
    <mergeCell ref="B35:C35"/>
    <mergeCell ref="D35:E3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9"/>
  <sheetViews>
    <sheetView zoomScale="60" zoomScaleNormal="60" zoomScalePageLayoutView="0" workbookViewId="0" topLeftCell="A1">
      <pane ySplit="4" topLeftCell="A131" activePane="bottomLeft" state="frozen"/>
      <selection pane="topLeft" activeCell="A1" sqref="A1"/>
      <selection pane="bottomLeft" activeCell="B149" sqref="B149"/>
    </sheetView>
  </sheetViews>
  <sheetFormatPr defaultColWidth="9.140625" defaultRowHeight="21.75"/>
  <cols>
    <col min="1" max="1" width="5.7109375" style="172" customWidth="1"/>
    <col min="2" max="2" width="75.00390625" style="172" customWidth="1"/>
    <col min="3" max="3" width="10.00390625" style="172" customWidth="1"/>
    <col min="4" max="4" width="9.140625" style="166" customWidth="1"/>
    <col min="5" max="5" width="13.140625" style="230" customWidth="1"/>
    <col min="6" max="6" width="13.140625" style="228" customWidth="1"/>
    <col min="7" max="7" width="15.00390625" style="228" customWidth="1"/>
    <col min="8" max="8" width="15.7109375" style="228" customWidth="1"/>
    <col min="9" max="9" width="13.140625" style="166" customWidth="1"/>
    <col min="10" max="10" width="17.421875" style="230" customWidth="1"/>
    <col min="11" max="12" width="9.140625" style="172" customWidth="1"/>
    <col min="13" max="13" width="18.7109375" style="172" customWidth="1"/>
    <col min="14" max="16384" width="9.140625" style="172" customWidth="1"/>
  </cols>
  <sheetData>
    <row r="1" spans="1:13" ht="26.25">
      <c r="A1" s="268" t="s">
        <v>190</v>
      </c>
      <c r="B1" s="268"/>
      <c r="C1" s="268"/>
      <c r="D1" s="268"/>
      <c r="E1" s="268"/>
      <c r="F1" s="268"/>
      <c r="G1" s="268"/>
      <c r="H1" s="268"/>
      <c r="I1" s="268"/>
      <c r="J1" s="268"/>
      <c r="M1" s="173"/>
    </row>
    <row r="2" spans="1:10" ht="23.25">
      <c r="A2" s="268" t="s">
        <v>57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23.25">
      <c r="A3" s="258" t="s">
        <v>58</v>
      </c>
      <c r="B3" s="260" t="s">
        <v>59</v>
      </c>
      <c r="C3" s="254" t="s">
        <v>147</v>
      </c>
      <c r="D3" s="254"/>
      <c r="E3" s="175" t="s">
        <v>29</v>
      </c>
      <c r="F3" s="255" t="s">
        <v>146</v>
      </c>
      <c r="G3" s="256"/>
      <c r="H3" s="257"/>
      <c r="I3" s="176" t="s">
        <v>29</v>
      </c>
      <c r="J3" s="177" t="s">
        <v>47</v>
      </c>
    </row>
    <row r="4" spans="1:10" ht="23.25">
      <c r="A4" s="259"/>
      <c r="B4" s="261"/>
      <c r="C4" s="174" t="s">
        <v>148</v>
      </c>
      <c r="D4" s="178" t="s">
        <v>40</v>
      </c>
      <c r="E4" s="179" t="s">
        <v>60</v>
      </c>
      <c r="F4" s="180" t="s">
        <v>149</v>
      </c>
      <c r="G4" s="180" t="s">
        <v>106</v>
      </c>
      <c r="H4" s="180" t="s">
        <v>150</v>
      </c>
      <c r="I4" s="181" t="s">
        <v>61</v>
      </c>
      <c r="J4" s="182" t="s">
        <v>35</v>
      </c>
    </row>
    <row r="5" spans="1:10" ht="23.25">
      <c r="A5" s="49"/>
      <c r="B5" s="183" t="s">
        <v>68</v>
      </c>
      <c r="C5" s="184"/>
      <c r="E5" s="185"/>
      <c r="F5" s="49"/>
      <c r="G5" s="49"/>
      <c r="H5" s="49"/>
      <c r="I5" s="186"/>
      <c r="J5" s="49"/>
    </row>
    <row r="6" spans="1:10" ht="23.25">
      <c r="A6" s="49"/>
      <c r="B6" s="134" t="s">
        <v>151</v>
      </c>
      <c r="C6" s="169"/>
      <c r="E6" s="185"/>
      <c r="F6" s="49"/>
      <c r="G6" s="49"/>
      <c r="H6" s="49"/>
      <c r="I6" s="53"/>
      <c r="J6" s="49"/>
    </row>
    <row r="7" spans="1:10" ht="23.25">
      <c r="A7" s="49">
        <v>1</v>
      </c>
      <c r="B7" s="65" t="s">
        <v>152</v>
      </c>
      <c r="C7" s="52" t="s">
        <v>173</v>
      </c>
      <c r="E7" s="51">
        <v>10000</v>
      </c>
      <c r="F7" s="52"/>
      <c r="G7" s="49"/>
      <c r="H7" s="52" t="s">
        <v>173</v>
      </c>
      <c r="I7" s="53">
        <v>1850</v>
      </c>
      <c r="J7" s="49" t="s">
        <v>63</v>
      </c>
    </row>
    <row r="8" spans="1:10" ht="23.25">
      <c r="A8" s="49">
        <v>2</v>
      </c>
      <c r="B8" s="65" t="s">
        <v>153</v>
      </c>
      <c r="C8" s="52" t="s">
        <v>173</v>
      </c>
      <c r="E8" s="51">
        <v>20000</v>
      </c>
      <c r="F8" s="52"/>
      <c r="G8" s="49"/>
      <c r="H8" s="52" t="s">
        <v>173</v>
      </c>
      <c r="I8" s="53">
        <v>9600</v>
      </c>
      <c r="J8" s="49" t="s">
        <v>63</v>
      </c>
    </row>
    <row r="9" spans="1:10" ht="23.25">
      <c r="A9" s="49">
        <v>3</v>
      </c>
      <c r="B9" s="65" t="s">
        <v>154</v>
      </c>
      <c r="C9" s="52" t="s">
        <v>173</v>
      </c>
      <c r="E9" s="51">
        <v>60000</v>
      </c>
      <c r="F9" s="52"/>
      <c r="G9" s="49"/>
      <c r="H9" s="52" t="s">
        <v>173</v>
      </c>
      <c r="I9" s="53">
        <v>9050</v>
      </c>
      <c r="J9" s="49" t="s">
        <v>63</v>
      </c>
    </row>
    <row r="10" spans="1:10" ht="23.25">
      <c r="A10" s="49">
        <v>4</v>
      </c>
      <c r="B10" s="187" t="s">
        <v>155</v>
      </c>
      <c r="C10" s="52" t="s">
        <v>173</v>
      </c>
      <c r="E10" s="51">
        <v>40000</v>
      </c>
      <c r="F10" s="52"/>
      <c r="G10" s="49"/>
      <c r="H10" s="52" t="s">
        <v>173</v>
      </c>
      <c r="I10" s="53">
        <v>19550</v>
      </c>
      <c r="J10" s="49" t="s">
        <v>63</v>
      </c>
    </row>
    <row r="11" spans="1:10" ht="23.25">
      <c r="A11" s="49"/>
      <c r="B11" s="65"/>
      <c r="C11" s="52"/>
      <c r="E11" s="51"/>
      <c r="F11" s="52"/>
      <c r="G11" s="49"/>
      <c r="H11" s="49"/>
      <c r="I11" s="56"/>
      <c r="J11" s="49" t="s">
        <v>63</v>
      </c>
    </row>
    <row r="12" spans="1:10" ht="23.25">
      <c r="A12" s="49"/>
      <c r="B12" s="183" t="s">
        <v>110</v>
      </c>
      <c r="C12" s="169"/>
      <c r="E12" s="51"/>
      <c r="F12" s="49"/>
      <c r="G12" s="49"/>
      <c r="H12" s="49"/>
      <c r="I12" s="53"/>
      <c r="J12" s="49"/>
    </row>
    <row r="13" spans="1:10" ht="23.25">
      <c r="A13" s="49">
        <v>5</v>
      </c>
      <c r="B13" s="65" t="s">
        <v>214</v>
      </c>
      <c r="C13" s="52" t="s">
        <v>173</v>
      </c>
      <c r="D13" s="168"/>
      <c r="E13" s="51">
        <v>40000</v>
      </c>
      <c r="F13" s="49"/>
      <c r="G13" s="49"/>
      <c r="H13" s="52" t="s">
        <v>173</v>
      </c>
      <c r="I13" s="53">
        <v>31070</v>
      </c>
      <c r="J13" s="49" t="s">
        <v>63</v>
      </c>
    </row>
    <row r="14" spans="1:10" ht="24" thickBot="1">
      <c r="A14" s="49"/>
      <c r="B14" s="65"/>
      <c r="C14" s="50"/>
      <c r="D14" s="51"/>
      <c r="E14" s="51"/>
      <c r="F14" s="49"/>
      <c r="G14" s="49"/>
      <c r="H14" s="49"/>
      <c r="I14" s="53"/>
      <c r="J14" s="49"/>
    </row>
    <row r="15" spans="1:10" ht="38.25" customHeight="1" thickBot="1">
      <c r="A15" s="188"/>
      <c r="B15" s="189" t="s">
        <v>30</v>
      </c>
      <c r="C15" s="190">
        <v>5</v>
      </c>
      <c r="D15" s="191"/>
      <c r="E15" s="192">
        <f>SUM(E7:E14)</f>
        <v>170000</v>
      </c>
      <c r="F15" s="190" t="s">
        <v>48</v>
      </c>
      <c r="G15" s="190" t="s">
        <v>48</v>
      </c>
      <c r="H15" s="190">
        <v>5</v>
      </c>
      <c r="I15" s="85">
        <f>SUM(I7:I14)</f>
        <v>71120</v>
      </c>
      <c r="J15" s="190"/>
    </row>
    <row r="16" spans="1:10" ht="23.25">
      <c r="A16" s="49"/>
      <c r="B16" s="183" t="s">
        <v>69</v>
      </c>
      <c r="C16" s="193"/>
      <c r="D16" s="194"/>
      <c r="E16" s="51"/>
      <c r="F16" s="49"/>
      <c r="G16" s="49"/>
      <c r="H16" s="49"/>
      <c r="I16" s="53"/>
      <c r="J16" s="49"/>
    </row>
    <row r="17" spans="1:10" ht="23.25">
      <c r="A17" s="49"/>
      <c r="B17" s="183" t="s">
        <v>111</v>
      </c>
      <c r="C17" s="193"/>
      <c r="D17" s="194"/>
      <c r="E17" s="51"/>
      <c r="F17" s="49"/>
      <c r="G17" s="49"/>
      <c r="H17" s="49"/>
      <c r="I17" s="53"/>
      <c r="J17" s="49"/>
    </row>
    <row r="18" spans="1:10" ht="23.25">
      <c r="A18" s="49">
        <v>1</v>
      </c>
      <c r="B18" s="65" t="s">
        <v>241</v>
      </c>
      <c r="C18" s="193"/>
      <c r="D18" s="194"/>
      <c r="E18" s="51"/>
      <c r="F18" s="49"/>
      <c r="G18" s="49"/>
      <c r="H18" s="49"/>
      <c r="I18" s="53"/>
      <c r="J18" s="49"/>
    </row>
    <row r="19" spans="1:10" ht="23.25">
      <c r="A19" s="49"/>
      <c r="B19" s="65" t="s">
        <v>242</v>
      </c>
      <c r="C19" s="52" t="s">
        <v>173</v>
      </c>
      <c r="D19" s="51"/>
      <c r="E19" s="51">
        <v>980000</v>
      </c>
      <c r="F19" s="49"/>
      <c r="G19" s="49"/>
      <c r="H19" s="52" t="s">
        <v>173</v>
      </c>
      <c r="I19" s="53">
        <v>1232140</v>
      </c>
      <c r="J19" s="49" t="s">
        <v>86</v>
      </c>
    </row>
    <row r="20" spans="1:10" ht="23.25">
      <c r="A20" s="49">
        <v>2</v>
      </c>
      <c r="B20" s="65" t="s">
        <v>156</v>
      </c>
      <c r="C20" s="52" t="s">
        <v>173</v>
      </c>
      <c r="D20" s="51"/>
      <c r="E20" s="51">
        <v>340000</v>
      </c>
      <c r="F20" s="49"/>
      <c r="G20" s="49"/>
      <c r="H20" s="52" t="s">
        <v>173</v>
      </c>
      <c r="I20" s="53"/>
      <c r="J20" s="49"/>
    </row>
    <row r="21" spans="1:10" ht="23.25">
      <c r="A21" s="49">
        <v>3</v>
      </c>
      <c r="B21" s="65" t="s">
        <v>103</v>
      </c>
      <c r="C21" s="52" t="s">
        <v>173</v>
      </c>
      <c r="D21" s="51"/>
      <c r="E21" s="51">
        <v>2240000</v>
      </c>
      <c r="F21" s="49"/>
      <c r="G21" s="49"/>
      <c r="H21" s="52" t="s">
        <v>173</v>
      </c>
      <c r="I21" s="53">
        <v>2166000</v>
      </c>
      <c r="J21" s="49" t="s">
        <v>86</v>
      </c>
    </row>
    <row r="22" spans="1:10" ht="23.25">
      <c r="A22" s="49">
        <v>4</v>
      </c>
      <c r="B22" s="65" t="s">
        <v>80</v>
      </c>
      <c r="C22" s="52" t="s">
        <v>173</v>
      </c>
      <c r="D22" s="51"/>
      <c r="E22" s="51">
        <v>1545500</v>
      </c>
      <c r="F22" s="49"/>
      <c r="G22" s="49"/>
      <c r="H22" s="52" t="s">
        <v>173</v>
      </c>
      <c r="I22" s="195">
        <v>1162608.82</v>
      </c>
      <c r="J22" s="49" t="s">
        <v>86</v>
      </c>
    </row>
    <row r="23" spans="1:10" ht="23.25">
      <c r="A23" s="49">
        <v>5</v>
      </c>
      <c r="B23" s="65" t="s">
        <v>91</v>
      </c>
      <c r="C23" s="52" t="s">
        <v>173</v>
      </c>
      <c r="D23" s="51"/>
      <c r="E23" s="51">
        <v>40000</v>
      </c>
      <c r="F23" s="49"/>
      <c r="G23" s="49"/>
      <c r="H23" s="52" t="s">
        <v>173</v>
      </c>
      <c r="I23" s="53">
        <v>12391</v>
      </c>
      <c r="J23" s="49" t="s">
        <v>86</v>
      </c>
    </row>
    <row r="24" spans="1:10" ht="23.25">
      <c r="A24" s="49">
        <v>6</v>
      </c>
      <c r="B24" s="65" t="s">
        <v>239</v>
      </c>
      <c r="C24" s="52" t="s">
        <v>173</v>
      </c>
      <c r="D24" s="51"/>
      <c r="E24" s="51"/>
      <c r="F24" s="49"/>
      <c r="G24" s="49"/>
      <c r="H24" s="52" t="s">
        <v>173</v>
      </c>
      <c r="I24" s="53">
        <v>998540</v>
      </c>
      <c r="J24" s="49" t="s">
        <v>86</v>
      </c>
    </row>
    <row r="25" spans="1:10" ht="23.25">
      <c r="A25" s="49"/>
      <c r="B25" s="65" t="s">
        <v>240</v>
      </c>
      <c r="C25" s="52"/>
      <c r="D25" s="51"/>
      <c r="E25" s="51"/>
      <c r="F25" s="49"/>
      <c r="G25" s="49"/>
      <c r="H25" s="52"/>
      <c r="I25" s="53"/>
      <c r="J25" s="49"/>
    </row>
    <row r="26" spans="1:10" ht="23.25">
      <c r="A26" s="49"/>
      <c r="B26" s="65"/>
      <c r="C26" s="52"/>
      <c r="D26" s="51"/>
      <c r="E26" s="51"/>
      <c r="F26" s="49"/>
      <c r="G26" s="49"/>
      <c r="H26" s="52"/>
      <c r="I26" s="53"/>
      <c r="J26" s="49"/>
    </row>
    <row r="27" spans="1:10" ht="23.25">
      <c r="A27" s="57"/>
      <c r="B27" s="164"/>
      <c r="C27" s="163"/>
      <c r="D27" s="165"/>
      <c r="E27" s="165"/>
      <c r="F27" s="57"/>
      <c r="G27" s="57"/>
      <c r="H27" s="163"/>
      <c r="I27" s="167"/>
      <c r="J27" s="57"/>
    </row>
    <row r="28" spans="1:10" ht="23.25">
      <c r="A28" s="49"/>
      <c r="B28" s="134" t="s">
        <v>112</v>
      </c>
      <c r="C28" s="196"/>
      <c r="D28" s="197"/>
      <c r="E28" s="51"/>
      <c r="F28" s="49"/>
      <c r="G28" s="49"/>
      <c r="H28" s="49"/>
      <c r="I28" s="53"/>
      <c r="J28" s="49"/>
    </row>
    <row r="29" spans="1:10" ht="24" thickBot="1">
      <c r="A29" s="49">
        <v>7</v>
      </c>
      <c r="B29" s="65" t="s">
        <v>79</v>
      </c>
      <c r="C29" s="52" t="s">
        <v>173</v>
      </c>
      <c r="D29" s="51"/>
      <c r="E29" s="51">
        <v>100000</v>
      </c>
      <c r="F29" s="49"/>
      <c r="G29" s="49"/>
      <c r="H29" s="52" t="s">
        <v>173</v>
      </c>
      <c r="I29" s="53">
        <v>75648</v>
      </c>
      <c r="J29" s="49" t="s">
        <v>86</v>
      </c>
    </row>
    <row r="30" spans="1:10" ht="28.5" customHeight="1" thickBot="1">
      <c r="A30" s="198"/>
      <c r="B30" s="199" t="s">
        <v>30</v>
      </c>
      <c r="C30" s="190">
        <v>7</v>
      </c>
      <c r="D30" s="191"/>
      <c r="E30" s="192">
        <f>SUM(E19:E29)</f>
        <v>5245500</v>
      </c>
      <c r="F30" s="190" t="s">
        <v>48</v>
      </c>
      <c r="G30" s="190" t="s">
        <v>48</v>
      </c>
      <c r="H30" s="190">
        <v>7</v>
      </c>
      <c r="I30" s="85">
        <f>SUM(I19:I29)</f>
        <v>5647327.82</v>
      </c>
      <c r="J30" s="190"/>
    </row>
    <row r="31" spans="1:10" ht="23.25">
      <c r="A31" s="49"/>
      <c r="B31" s="183" t="s">
        <v>70</v>
      </c>
      <c r="C31" s="193"/>
      <c r="D31" s="194"/>
      <c r="E31" s="51"/>
      <c r="F31" s="49"/>
      <c r="G31" s="49"/>
      <c r="H31" s="49"/>
      <c r="I31" s="53"/>
      <c r="J31" s="49"/>
    </row>
    <row r="32" spans="1:10" ht="23.25">
      <c r="A32" s="49"/>
      <c r="B32" s="183" t="s">
        <v>113</v>
      </c>
      <c r="C32" s="193"/>
      <c r="D32" s="194"/>
      <c r="E32" s="51"/>
      <c r="F32" s="49"/>
      <c r="G32" s="49"/>
      <c r="H32" s="49"/>
      <c r="I32" s="53"/>
      <c r="J32" s="49"/>
    </row>
    <row r="33" spans="1:10" ht="24" thickBot="1">
      <c r="A33" s="49">
        <v>1</v>
      </c>
      <c r="B33" s="65" t="s">
        <v>87</v>
      </c>
      <c r="C33" s="52" t="s">
        <v>173</v>
      </c>
      <c r="D33" s="51"/>
      <c r="E33" s="51">
        <v>30000</v>
      </c>
      <c r="F33" s="49"/>
      <c r="G33" s="49"/>
      <c r="H33" s="52" t="s">
        <v>173</v>
      </c>
      <c r="I33" s="53">
        <v>19900</v>
      </c>
      <c r="J33" s="49" t="s">
        <v>63</v>
      </c>
    </row>
    <row r="34" spans="1:10" ht="29.25" customHeight="1">
      <c r="A34" s="200"/>
      <c r="B34" s="201" t="s">
        <v>30</v>
      </c>
      <c r="C34" s="202">
        <v>1</v>
      </c>
      <c r="D34" s="203"/>
      <c r="E34" s="204">
        <f>SUM(E33:E33)</f>
        <v>30000</v>
      </c>
      <c r="F34" s="202" t="s">
        <v>48</v>
      </c>
      <c r="G34" s="202" t="s">
        <v>48</v>
      </c>
      <c r="H34" s="202">
        <v>1</v>
      </c>
      <c r="I34" s="86">
        <f>SUM(I33:I33)</f>
        <v>19900</v>
      </c>
      <c r="J34" s="202"/>
    </row>
    <row r="35" spans="1:10" ht="21.75" customHeight="1">
      <c r="A35" s="49"/>
      <c r="B35" s="183" t="s">
        <v>71</v>
      </c>
      <c r="C35" s="193"/>
      <c r="D35" s="194"/>
      <c r="E35" s="51"/>
      <c r="F35" s="49"/>
      <c r="G35" s="49"/>
      <c r="H35" s="49"/>
      <c r="I35" s="53"/>
      <c r="J35" s="49"/>
    </row>
    <row r="36" spans="1:10" ht="21.75" customHeight="1">
      <c r="A36" s="49"/>
      <c r="B36" s="183" t="s">
        <v>104</v>
      </c>
      <c r="C36" s="193"/>
      <c r="D36" s="194"/>
      <c r="E36" s="51"/>
      <c r="F36" s="49"/>
      <c r="G36" s="49"/>
      <c r="H36" s="49"/>
      <c r="I36" s="53"/>
      <c r="J36" s="49"/>
    </row>
    <row r="37" spans="1:10" ht="21.75" customHeight="1">
      <c r="A37" s="49">
        <v>1</v>
      </c>
      <c r="B37" s="65" t="s">
        <v>105</v>
      </c>
      <c r="C37" s="52" t="s">
        <v>173</v>
      </c>
      <c r="D37" s="51"/>
      <c r="E37" s="51">
        <v>161000</v>
      </c>
      <c r="F37" s="49"/>
      <c r="G37" s="49"/>
      <c r="H37" s="52" t="s">
        <v>173</v>
      </c>
      <c r="I37" s="53">
        <v>154386</v>
      </c>
      <c r="J37" s="49" t="s">
        <v>89</v>
      </c>
    </row>
    <row r="38" spans="1:10" ht="21.75" customHeight="1">
      <c r="A38" s="49">
        <v>2</v>
      </c>
      <c r="B38" s="65" t="s">
        <v>228</v>
      </c>
      <c r="C38" s="52" t="s">
        <v>173</v>
      </c>
      <c r="D38" s="51"/>
      <c r="E38" s="51">
        <v>225672</v>
      </c>
      <c r="F38" s="49"/>
      <c r="G38" s="49"/>
      <c r="H38" s="52" t="s">
        <v>173</v>
      </c>
      <c r="I38" s="53">
        <v>225672</v>
      </c>
      <c r="J38" s="49" t="s">
        <v>63</v>
      </c>
    </row>
    <row r="39" spans="1:10" ht="21.75" customHeight="1">
      <c r="A39" s="49">
        <v>3</v>
      </c>
      <c r="B39" s="65" t="s">
        <v>82</v>
      </c>
      <c r="C39" s="52" t="s">
        <v>173</v>
      </c>
      <c r="D39" s="51"/>
      <c r="E39" s="51">
        <v>100000</v>
      </c>
      <c r="F39" s="49"/>
      <c r="G39" s="49"/>
      <c r="H39" s="52" t="s">
        <v>173</v>
      </c>
      <c r="I39" s="53">
        <v>86324</v>
      </c>
      <c r="J39" s="49" t="s">
        <v>63</v>
      </c>
    </row>
    <row r="40" spans="1:10" ht="21.75" customHeight="1">
      <c r="A40" s="49">
        <v>4</v>
      </c>
      <c r="B40" s="205" t="s">
        <v>276</v>
      </c>
      <c r="C40" s="52" t="s">
        <v>173</v>
      </c>
      <c r="D40" s="51"/>
      <c r="E40" s="51">
        <v>410728</v>
      </c>
      <c r="F40" s="49"/>
      <c r="G40" s="49"/>
      <c r="H40" s="52" t="s">
        <v>173</v>
      </c>
      <c r="I40" s="206">
        <v>256673.11</v>
      </c>
      <c r="J40" s="49" t="s">
        <v>63</v>
      </c>
    </row>
    <row r="41" spans="1:10" ht="21.75" customHeight="1">
      <c r="A41" s="49">
        <v>5</v>
      </c>
      <c r="B41" s="65" t="s">
        <v>88</v>
      </c>
      <c r="C41" s="52" t="s">
        <v>173</v>
      </c>
      <c r="D41" s="51"/>
      <c r="E41" s="51">
        <v>3360000</v>
      </c>
      <c r="F41" s="49"/>
      <c r="G41" s="49"/>
      <c r="H41" s="52" t="s">
        <v>173</v>
      </c>
      <c r="I41" s="53">
        <v>3231200</v>
      </c>
      <c r="J41" s="49" t="s">
        <v>63</v>
      </c>
    </row>
    <row r="42" spans="1:10" ht="21.75" customHeight="1">
      <c r="A42" s="49">
        <v>6</v>
      </c>
      <c r="B42" s="65" t="s">
        <v>66</v>
      </c>
      <c r="C42" s="52" t="s">
        <v>173</v>
      </c>
      <c r="D42" s="51"/>
      <c r="E42" s="51">
        <v>120000</v>
      </c>
      <c r="F42" s="49"/>
      <c r="G42" s="49"/>
      <c r="H42" s="52" t="s">
        <v>173</v>
      </c>
      <c r="I42" s="53">
        <v>96000</v>
      </c>
      <c r="J42" s="49" t="s">
        <v>63</v>
      </c>
    </row>
    <row r="43" spans="1:10" ht="21.75" customHeight="1">
      <c r="A43" s="49">
        <v>7</v>
      </c>
      <c r="B43" s="65" t="s">
        <v>275</v>
      </c>
      <c r="C43" s="52" t="s">
        <v>173</v>
      </c>
      <c r="D43" s="51"/>
      <c r="E43" s="51">
        <v>11223600</v>
      </c>
      <c r="F43" s="49"/>
      <c r="G43" s="49"/>
      <c r="H43" s="52" t="s">
        <v>173</v>
      </c>
      <c r="I43" s="53">
        <v>11124200</v>
      </c>
      <c r="J43" s="49" t="s">
        <v>63</v>
      </c>
    </row>
    <row r="44" spans="1:10" ht="21.75" customHeight="1">
      <c r="A44" s="49">
        <v>8</v>
      </c>
      <c r="B44" s="65" t="s">
        <v>157</v>
      </c>
      <c r="C44" s="52" t="s">
        <v>173</v>
      </c>
      <c r="D44" s="51"/>
      <c r="E44" s="51">
        <v>30000</v>
      </c>
      <c r="F44" s="52" t="s">
        <v>173</v>
      </c>
      <c r="G44" s="49"/>
      <c r="H44" s="52"/>
      <c r="I44" s="53" t="s">
        <v>48</v>
      </c>
      <c r="J44" s="49" t="s">
        <v>63</v>
      </c>
    </row>
    <row r="45" spans="1:10" ht="21.75" customHeight="1">
      <c r="A45" s="49"/>
      <c r="B45" s="134" t="s">
        <v>158</v>
      </c>
      <c r="C45" s="50"/>
      <c r="D45" s="51"/>
      <c r="E45" s="51"/>
      <c r="F45" s="49"/>
      <c r="G45" s="49"/>
      <c r="H45" s="49"/>
      <c r="I45" s="53"/>
      <c r="J45" s="49"/>
    </row>
    <row r="46" spans="1:10" ht="21.75" customHeight="1">
      <c r="A46" s="49">
        <v>9</v>
      </c>
      <c r="B46" s="65" t="s">
        <v>159</v>
      </c>
      <c r="C46" s="52" t="s">
        <v>173</v>
      </c>
      <c r="D46" s="51"/>
      <c r="E46" s="51">
        <v>60000</v>
      </c>
      <c r="F46" s="52" t="s">
        <v>173</v>
      </c>
      <c r="G46" s="49"/>
      <c r="H46" s="52"/>
      <c r="I46" s="207" t="s">
        <v>48</v>
      </c>
      <c r="J46" s="49" t="s">
        <v>63</v>
      </c>
    </row>
    <row r="47" spans="1:10" ht="21.75" customHeight="1">
      <c r="A47" s="49"/>
      <c r="B47" s="134" t="s">
        <v>114</v>
      </c>
      <c r="C47" s="196"/>
      <c r="D47" s="197"/>
      <c r="E47" s="51"/>
      <c r="F47" s="49"/>
      <c r="G47" s="49"/>
      <c r="H47" s="49"/>
      <c r="I47" s="53"/>
      <c r="J47" s="49"/>
    </row>
    <row r="48" spans="1:10" ht="21.75" customHeight="1">
      <c r="A48" s="49">
        <v>10</v>
      </c>
      <c r="B48" s="65" t="s">
        <v>213</v>
      </c>
      <c r="C48" s="52" t="s">
        <v>173</v>
      </c>
      <c r="D48" s="51"/>
      <c r="E48" s="51">
        <v>40000</v>
      </c>
      <c r="F48" s="49"/>
      <c r="G48" s="49"/>
      <c r="H48" s="52" t="s">
        <v>173</v>
      </c>
      <c r="I48" s="56">
        <v>15000</v>
      </c>
      <c r="J48" s="49" t="s">
        <v>63</v>
      </c>
    </row>
    <row r="49" spans="1:10" ht="21.75" customHeight="1">
      <c r="A49" s="49">
        <v>11</v>
      </c>
      <c r="B49" s="65" t="s">
        <v>160</v>
      </c>
      <c r="C49" s="52" t="s">
        <v>173</v>
      </c>
      <c r="D49" s="51"/>
      <c r="E49" s="51">
        <v>100000</v>
      </c>
      <c r="F49" s="49"/>
      <c r="G49" s="49"/>
      <c r="H49" s="52" t="s">
        <v>173</v>
      </c>
      <c r="I49" s="56">
        <v>77906</v>
      </c>
      <c r="J49" s="49" t="s">
        <v>63</v>
      </c>
    </row>
    <row r="50" spans="1:10" ht="21.75" customHeight="1" thickBot="1">
      <c r="A50" s="49">
        <v>12</v>
      </c>
      <c r="B50" s="65" t="s">
        <v>227</v>
      </c>
      <c r="C50" s="52" t="s">
        <v>173</v>
      </c>
      <c r="D50" s="51"/>
      <c r="E50" s="51">
        <v>150000</v>
      </c>
      <c r="F50" s="49"/>
      <c r="G50" s="52"/>
      <c r="H50" s="52" t="s">
        <v>173</v>
      </c>
      <c r="I50" s="56">
        <v>49795</v>
      </c>
      <c r="J50" s="49" t="s">
        <v>63</v>
      </c>
    </row>
    <row r="51" spans="1:10" ht="28.5" customHeight="1">
      <c r="A51" s="200"/>
      <c r="B51" s="201" t="s">
        <v>30</v>
      </c>
      <c r="C51" s="202">
        <v>12</v>
      </c>
      <c r="D51" s="203"/>
      <c r="E51" s="204">
        <f>SUM(E37:E50)</f>
        <v>15981000</v>
      </c>
      <c r="F51" s="202">
        <v>2</v>
      </c>
      <c r="G51" s="202" t="s">
        <v>48</v>
      </c>
      <c r="H51" s="202">
        <v>10</v>
      </c>
      <c r="I51" s="86">
        <f>SUM(I37:I50)</f>
        <v>15317156.11</v>
      </c>
      <c r="J51" s="202"/>
    </row>
    <row r="52" spans="1:10" ht="28.5" customHeight="1">
      <c r="A52" s="258" t="s">
        <v>58</v>
      </c>
      <c r="B52" s="260" t="s">
        <v>59</v>
      </c>
      <c r="C52" s="254" t="s">
        <v>147</v>
      </c>
      <c r="D52" s="254"/>
      <c r="E52" s="175" t="s">
        <v>29</v>
      </c>
      <c r="F52" s="255" t="s">
        <v>146</v>
      </c>
      <c r="G52" s="256"/>
      <c r="H52" s="257"/>
      <c r="I52" s="176" t="s">
        <v>29</v>
      </c>
      <c r="J52" s="177" t="s">
        <v>47</v>
      </c>
    </row>
    <row r="53" spans="1:10" ht="28.5" customHeight="1">
      <c r="A53" s="259"/>
      <c r="B53" s="261"/>
      <c r="C53" s="174" t="s">
        <v>148</v>
      </c>
      <c r="D53" s="178" t="s">
        <v>40</v>
      </c>
      <c r="E53" s="179" t="s">
        <v>60</v>
      </c>
      <c r="F53" s="180" t="s">
        <v>149</v>
      </c>
      <c r="G53" s="180" t="s">
        <v>106</v>
      </c>
      <c r="H53" s="180" t="s">
        <v>150</v>
      </c>
      <c r="I53" s="181" t="s">
        <v>61</v>
      </c>
      <c r="J53" s="182" t="s">
        <v>35</v>
      </c>
    </row>
    <row r="54" spans="1:10" ht="23.25">
      <c r="A54" s="49"/>
      <c r="B54" s="183" t="s">
        <v>72</v>
      </c>
      <c r="C54" s="193"/>
      <c r="D54" s="194"/>
      <c r="E54" s="51"/>
      <c r="F54" s="49"/>
      <c r="G54" s="49"/>
      <c r="H54" s="49"/>
      <c r="I54" s="54"/>
      <c r="J54" s="49"/>
    </row>
    <row r="55" spans="1:10" ht="23.25">
      <c r="A55" s="49"/>
      <c r="B55" s="183" t="s">
        <v>115</v>
      </c>
      <c r="C55" s="193"/>
      <c r="D55" s="194"/>
      <c r="E55" s="51"/>
      <c r="F55" s="49"/>
      <c r="G55" s="49"/>
      <c r="H55" s="49"/>
      <c r="I55" s="54"/>
      <c r="J55" s="49"/>
    </row>
    <row r="56" spans="1:10" ht="23.25">
      <c r="A56" s="49">
        <v>1</v>
      </c>
      <c r="B56" s="65" t="s">
        <v>81</v>
      </c>
      <c r="C56" s="52" t="s">
        <v>173</v>
      </c>
      <c r="D56" s="51"/>
      <c r="E56" s="51">
        <v>400000</v>
      </c>
      <c r="F56" s="49"/>
      <c r="G56" s="52"/>
      <c r="H56" s="52" t="s">
        <v>173</v>
      </c>
      <c r="I56" s="54">
        <v>299500</v>
      </c>
      <c r="J56" s="49" t="s">
        <v>89</v>
      </c>
    </row>
    <row r="57" spans="1:10" ht="23.25">
      <c r="A57" s="49">
        <v>2</v>
      </c>
      <c r="B57" s="65" t="s">
        <v>100</v>
      </c>
      <c r="C57" s="52" t="s">
        <v>173</v>
      </c>
      <c r="D57" s="51"/>
      <c r="E57" s="51">
        <v>20000</v>
      </c>
      <c r="F57" s="49"/>
      <c r="G57" s="52"/>
      <c r="H57" s="52" t="s">
        <v>173</v>
      </c>
      <c r="I57" s="54">
        <v>14350</v>
      </c>
      <c r="J57" s="49" t="s">
        <v>89</v>
      </c>
    </row>
    <row r="58" spans="1:10" ht="23.25">
      <c r="A58" s="49">
        <v>3</v>
      </c>
      <c r="B58" s="65" t="s">
        <v>145</v>
      </c>
      <c r="C58" s="52" t="s">
        <v>173</v>
      </c>
      <c r="D58" s="51"/>
      <c r="E58" s="51">
        <v>100000</v>
      </c>
      <c r="F58" s="52"/>
      <c r="G58" s="49"/>
      <c r="H58" s="52" t="s">
        <v>173</v>
      </c>
      <c r="I58" s="56" t="s">
        <v>48</v>
      </c>
      <c r="J58" s="49" t="s">
        <v>89</v>
      </c>
    </row>
    <row r="59" spans="1:10" ht="23.25">
      <c r="A59" s="49">
        <v>4</v>
      </c>
      <c r="B59" s="65" t="s">
        <v>161</v>
      </c>
      <c r="C59" s="52" t="s">
        <v>173</v>
      </c>
      <c r="D59" s="51"/>
      <c r="E59" s="51">
        <v>25000</v>
      </c>
      <c r="F59" s="52"/>
      <c r="G59" s="49"/>
      <c r="H59" s="52" t="s">
        <v>173</v>
      </c>
      <c r="I59" s="56">
        <v>19140</v>
      </c>
      <c r="J59" s="49" t="s">
        <v>89</v>
      </c>
    </row>
    <row r="60" spans="1:10" ht="23.25">
      <c r="A60" s="49">
        <v>5</v>
      </c>
      <c r="B60" s="65" t="s">
        <v>230</v>
      </c>
      <c r="C60" s="52" t="s">
        <v>173</v>
      </c>
      <c r="D60" s="51"/>
      <c r="E60" s="51"/>
      <c r="F60" s="49"/>
      <c r="G60" s="49"/>
      <c r="H60" s="52" t="s">
        <v>173</v>
      </c>
      <c r="I60" s="56">
        <v>343065</v>
      </c>
      <c r="J60" s="49" t="s">
        <v>89</v>
      </c>
    </row>
    <row r="61" spans="1:10" ht="23.25">
      <c r="A61" s="49"/>
      <c r="B61" s="65" t="s">
        <v>245</v>
      </c>
      <c r="C61" s="50"/>
      <c r="D61" s="51"/>
      <c r="E61" s="51"/>
      <c r="F61" s="49"/>
      <c r="G61" s="49"/>
      <c r="H61" s="49"/>
      <c r="I61" s="56"/>
      <c r="J61" s="49"/>
    </row>
    <row r="62" spans="1:10" ht="23.25">
      <c r="A62" s="57"/>
      <c r="B62" s="164"/>
      <c r="C62" s="102"/>
      <c r="D62" s="165"/>
      <c r="E62" s="165"/>
      <c r="F62" s="57"/>
      <c r="G62" s="57"/>
      <c r="H62" s="57"/>
      <c r="I62" s="87"/>
      <c r="J62" s="57"/>
    </row>
    <row r="63" spans="1:10" ht="23.25">
      <c r="A63" s="49"/>
      <c r="B63" s="183" t="s">
        <v>162</v>
      </c>
      <c r="C63" s="50"/>
      <c r="D63" s="51"/>
      <c r="E63" s="51"/>
      <c r="F63" s="49"/>
      <c r="G63" s="49"/>
      <c r="H63" s="49"/>
      <c r="I63" s="56"/>
      <c r="J63" s="49"/>
    </row>
    <row r="64" spans="1:10" ht="23.25">
      <c r="A64" s="49">
        <v>6</v>
      </c>
      <c r="B64" s="65" t="s">
        <v>220</v>
      </c>
      <c r="C64" s="52" t="s">
        <v>173</v>
      </c>
      <c r="D64" s="51"/>
      <c r="E64" s="51">
        <v>40000</v>
      </c>
      <c r="F64" s="52" t="s">
        <v>173</v>
      </c>
      <c r="G64" s="49"/>
      <c r="H64" s="49"/>
      <c r="I64" s="56" t="s">
        <v>48</v>
      </c>
      <c r="J64" s="49" t="s">
        <v>89</v>
      </c>
    </row>
    <row r="65" spans="1:10" ht="23.25">
      <c r="A65" s="49">
        <v>7</v>
      </c>
      <c r="B65" s="65" t="s">
        <v>221</v>
      </c>
      <c r="C65" s="52" t="s">
        <v>173</v>
      </c>
      <c r="D65" s="51"/>
      <c r="E65" s="51">
        <v>36450</v>
      </c>
      <c r="F65" s="52" t="s">
        <v>173</v>
      </c>
      <c r="G65" s="49"/>
      <c r="H65" s="49"/>
      <c r="I65" s="56" t="s">
        <v>48</v>
      </c>
      <c r="J65" s="49" t="s">
        <v>89</v>
      </c>
    </row>
    <row r="66" spans="1:10" ht="23.25">
      <c r="A66" s="49"/>
      <c r="B66" s="65" t="s">
        <v>222</v>
      </c>
      <c r="C66" s="163"/>
      <c r="D66" s="168"/>
      <c r="E66" s="51"/>
      <c r="F66" s="52"/>
      <c r="G66" s="49"/>
      <c r="H66" s="49"/>
      <c r="I66" s="56"/>
      <c r="J66" s="49"/>
    </row>
    <row r="67" spans="1:10" ht="23.25">
      <c r="A67" s="49">
        <v>8</v>
      </c>
      <c r="B67" s="65" t="s">
        <v>177</v>
      </c>
      <c r="C67" s="262" t="s">
        <v>175</v>
      </c>
      <c r="D67" s="263"/>
      <c r="E67" s="51">
        <v>10000</v>
      </c>
      <c r="F67" s="49"/>
      <c r="G67" s="52"/>
      <c r="H67" s="52" t="s">
        <v>173</v>
      </c>
      <c r="I67" s="56">
        <v>9981</v>
      </c>
      <c r="J67" s="49" t="s">
        <v>89</v>
      </c>
    </row>
    <row r="68" spans="1:10" ht="23.25">
      <c r="A68" s="49"/>
      <c r="B68" s="65" t="s">
        <v>176</v>
      </c>
      <c r="C68" s="264"/>
      <c r="D68" s="265"/>
      <c r="E68" s="51"/>
      <c r="F68" s="49"/>
      <c r="G68" s="49"/>
      <c r="H68" s="49"/>
      <c r="I68" s="56"/>
      <c r="J68" s="49"/>
    </row>
    <row r="69" spans="1:10" ht="23.25">
      <c r="A69" s="49">
        <v>9</v>
      </c>
      <c r="B69" s="65" t="s">
        <v>170</v>
      </c>
      <c r="C69" s="266" t="s">
        <v>175</v>
      </c>
      <c r="D69" s="267"/>
      <c r="E69" s="51">
        <v>300000</v>
      </c>
      <c r="F69" s="49"/>
      <c r="G69" s="52"/>
      <c r="H69" s="52" t="s">
        <v>173</v>
      </c>
      <c r="I69" s="56">
        <v>180000</v>
      </c>
      <c r="J69" s="49" t="s">
        <v>89</v>
      </c>
    </row>
    <row r="70" spans="1:10" ht="24" thickBot="1">
      <c r="A70" s="49">
        <v>10</v>
      </c>
      <c r="B70" s="65" t="s">
        <v>171</v>
      </c>
      <c r="C70" s="266" t="s">
        <v>175</v>
      </c>
      <c r="D70" s="267"/>
      <c r="E70" s="51">
        <v>40000</v>
      </c>
      <c r="F70" s="49"/>
      <c r="G70" s="49"/>
      <c r="H70" s="52" t="s">
        <v>173</v>
      </c>
      <c r="I70" s="56">
        <v>36360</v>
      </c>
      <c r="J70" s="49" t="s">
        <v>89</v>
      </c>
    </row>
    <row r="71" spans="1:10" ht="32.25" customHeight="1" thickBot="1">
      <c r="A71" s="198"/>
      <c r="B71" s="199" t="s">
        <v>30</v>
      </c>
      <c r="C71" s="190">
        <v>10</v>
      </c>
      <c r="D71" s="191"/>
      <c r="E71" s="192">
        <f>SUM(E56:E70)</f>
        <v>971450</v>
      </c>
      <c r="F71" s="190">
        <v>2</v>
      </c>
      <c r="G71" s="190"/>
      <c r="H71" s="190">
        <v>8</v>
      </c>
      <c r="I71" s="85">
        <f>SUM(I56:I70)</f>
        <v>902396</v>
      </c>
      <c r="J71" s="190"/>
    </row>
    <row r="72" spans="1:10" ht="23.25">
      <c r="A72" s="49"/>
      <c r="B72" s="183" t="s">
        <v>73</v>
      </c>
      <c r="C72" s="193"/>
      <c r="D72" s="194"/>
      <c r="E72" s="51"/>
      <c r="F72" s="49"/>
      <c r="G72" s="49"/>
      <c r="H72" s="49"/>
      <c r="I72" s="54"/>
      <c r="J72" s="49"/>
    </row>
    <row r="73" spans="1:10" ht="23.25">
      <c r="A73" s="49"/>
      <c r="B73" s="183" t="s">
        <v>116</v>
      </c>
      <c r="C73" s="193"/>
      <c r="D73" s="194"/>
      <c r="E73" s="51"/>
      <c r="F73" s="49"/>
      <c r="G73" s="49"/>
      <c r="H73" s="49"/>
      <c r="I73" s="54"/>
      <c r="J73" s="49"/>
    </row>
    <row r="74" spans="1:10" ht="23.25">
      <c r="A74" s="49">
        <v>1</v>
      </c>
      <c r="B74" s="65" t="s">
        <v>215</v>
      </c>
      <c r="C74" s="52" t="s">
        <v>173</v>
      </c>
      <c r="D74" s="51"/>
      <c r="E74" s="51">
        <v>3500000</v>
      </c>
      <c r="F74" s="52"/>
      <c r="G74" s="49" t="s">
        <v>256</v>
      </c>
      <c r="H74" s="49"/>
      <c r="I74" s="53"/>
      <c r="J74" s="49" t="s">
        <v>180</v>
      </c>
    </row>
    <row r="75" spans="1:10" ht="23.25">
      <c r="A75" s="49">
        <v>2</v>
      </c>
      <c r="B75" s="65" t="s">
        <v>216</v>
      </c>
      <c r="C75" s="52" t="s">
        <v>173</v>
      </c>
      <c r="D75" s="51"/>
      <c r="E75" s="51">
        <v>713000</v>
      </c>
      <c r="F75" s="49"/>
      <c r="G75" s="208"/>
      <c r="H75" s="49" t="s">
        <v>173</v>
      </c>
      <c r="I75" s="53">
        <v>484840</v>
      </c>
      <c r="J75" s="49" t="s">
        <v>180</v>
      </c>
    </row>
    <row r="76" spans="1:10" ht="23.25">
      <c r="A76" s="57">
        <v>3</v>
      </c>
      <c r="B76" s="164" t="s">
        <v>217</v>
      </c>
      <c r="C76" s="163" t="s">
        <v>173</v>
      </c>
      <c r="D76" s="165"/>
      <c r="E76" s="165">
        <v>544000</v>
      </c>
      <c r="F76" s="163"/>
      <c r="G76" s="163"/>
      <c r="H76" s="163" t="s">
        <v>173</v>
      </c>
      <c r="I76" s="167">
        <v>365760</v>
      </c>
      <c r="J76" s="57" t="s">
        <v>180</v>
      </c>
    </row>
    <row r="77" spans="1:10" ht="23.25">
      <c r="A77" s="49">
        <v>4</v>
      </c>
      <c r="B77" s="65" t="s">
        <v>218</v>
      </c>
      <c r="C77" s="52" t="s">
        <v>173</v>
      </c>
      <c r="D77" s="51"/>
      <c r="E77" s="51">
        <v>310000</v>
      </c>
      <c r="F77" s="49"/>
      <c r="G77" s="52"/>
      <c r="H77" s="52" t="s">
        <v>173</v>
      </c>
      <c r="I77" s="53">
        <v>278000</v>
      </c>
      <c r="J77" s="49" t="s">
        <v>180</v>
      </c>
    </row>
    <row r="78" spans="1:10" ht="23.25">
      <c r="A78" s="49">
        <v>5</v>
      </c>
      <c r="B78" s="65" t="s">
        <v>219</v>
      </c>
      <c r="C78" s="52" t="s">
        <v>173</v>
      </c>
      <c r="D78" s="51"/>
      <c r="E78" s="51">
        <v>539000</v>
      </c>
      <c r="F78" s="49"/>
      <c r="G78" s="49"/>
      <c r="H78" s="52" t="s">
        <v>173</v>
      </c>
      <c r="I78" s="53">
        <v>384880</v>
      </c>
      <c r="J78" s="49" t="s">
        <v>180</v>
      </c>
    </row>
    <row r="79" spans="1:10" ht="23.25">
      <c r="A79" s="49">
        <v>6</v>
      </c>
      <c r="B79" s="65" t="s">
        <v>282</v>
      </c>
      <c r="C79" s="52" t="s">
        <v>173</v>
      </c>
      <c r="D79" s="51"/>
      <c r="E79" s="51">
        <v>40000</v>
      </c>
      <c r="F79" s="49"/>
      <c r="G79" s="49"/>
      <c r="H79" s="52" t="s">
        <v>173</v>
      </c>
      <c r="I79" s="53">
        <v>40000</v>
      </c>
      <c r="J79" s="49" t="s">
        <v>180</v>
      </c>
    </row>
    <row r="80" spans="1:10" ht="23.25">
      <c r="A80" s="49">
        <v>7</v>
      </c>
      <c r="B80" s="65" t="s">
        <v>280</v>
      </c>
      <c r="C80" s="52" t="s">
        <v>173</v>
      </c>
      <c r="D80" s="51"/>
      <c r="E80" s="51">
        <v>350000</v>
      </c>
      <c r="F80" s="49"/>
      <c r="G80" s="49"/>
      <c r="H80" s="52" t="s">
        <v>173</v>
      </c>
      <c r="I80" s="53">
        <v>38410.86</v>
      </c>
      <c r="J80" s="49" t="s">
        <v>281</v>
      </c>
    </row>
    <row r="81" spans="1:10" ht="23.25">
      <c r="A81" s="49"/>
      <c r="B81" s="183" t="s">
        <v>191</v>
      </c>
      <c r="C81" s="50"/>
      <c r="D81" s="51"/>
      <c r="E81" s="51"/>
      <c r="F81" s="49"/>
      <c r="G81" s="49"/>
      <c r="H81" s="49"/>
      <c r="I81" s="53"/>
      <c r="J81" s="49"/>
    </row>
    <row r="82" spans="1:10" ht="23.25">
      <c r="A82" s="49">
        <v>8</v>
      </c>
      <c r="B82" s="65" t="s">
        <v>192</v>
      </c>
      <c r="C82" s="50"/>
      <c r="D82" s="52" t="s">
        <v>173</v>
      </c>
      <c r="E82" s="51">
        <v>457000</v>
      </c>
      <c r="F82" s="49"/>
      <c r="G82" s="49"/>
      <c r="H82" s="52" t="s">
        <v>173</v>
      </c>
      <c r="I82" s="53">
        <v>330000</v>
      </c>
      <c r="J82" s="49" t="s">
        <v>180</v>
      </c>
    </row>
    <row r="83" spans="1:10" ht="23.25">
      <c r="A83" s="49">
        <v>9</v>
      </c>
      <c r="B83" s="65" t="s">
        <v>202</v>
      </c>
      <c r="C83" s="50"/>
      <c r="D83" s="52" t="s">
        <v>173</v>
      </c>
      <c r="E83" s="51">
        <v>380000</v>
      </c>
      <c r="F83" s="49"/>
      <c r="G83" s="49" t="s">
        <v>235</v>
      </c>
      <c r="H83" s="52"/>
      <c r="I83" s="53"/>
      <c r="J83" s="49" t="s">
        <v>180</v>
      </c>
    </row>
    <row r="84" spans="1:10" ht="21.75" customHeight="1">
      <c r="A84" s="49"/>
      <c r="B84" s="65" t="s">
        <v>203</v>
      </c>
      <c r="C84" s="50"/>
      <c r="D84" s="52"/>
      <c r="E84" s="51"/>
      <c r="F84" s="49"/>
      <c r="G84" s="49"/>
      <c r="H84" s="52"/>
      <c r="I84" s="53"/>
      <c r="J84" s="49"/>
    </row>
    <row r="85" spans="1:10" ht="23.25">
      <c r="A85" s="49">
        <v>10</v>
      </c>
      <c r="B85" s="65" t="s">
        <v>193</v>
      </c>
      <c r="C85" s="50"/>
      <c r="D85" s="52" t="s">
        <v>173</v>
      </c>
      <c r="E85" s="51">
        <v>450000</v>
      </c>
      <c r="F85" s="49"/>
      <c r="G85" s="49" t="s">
        <v>237</v>
      </c>
      <c r="H85" s="49"/>
      <c r="I85" s="53"/>
      <c r="J85" s="49" t="s">
        <v>180</v>
      </c>
    </row>
    <row r="86" spans="1:10" ht="23.25">
      <c r="A86" s="49">
        <v>11</v>
      </c>
      <c r="B86" s="65" t="s">
        <v>194</v>
      </c>
      <c r="C86" s="50"/>
      <c r="D86" s="52" t="s">
        <v>173</v>
      </c>
      <c r="E86" s="51">
        <v>255000</v>
      </c>
      <c r="F86" s="49"/>
      <c r="G86" s="49"/>
      <c r="H86" s="52" t="s">
        <v>173</v>
      </c>
      <c r="I86" s="53">
        <v>245500</v>
      </c>
      <c r="J86" s="49" t="s">
        <v>180</v>
      </c>
    </row>
    <row r="87" spans="1:10" ht="23.25">
      <c r="A87" s="49">
        <v>12</v>
      </c>
      <c r="B87" s="65" t="s">
        <v>195</v>
      </c>
      <c r="C87" s="50"/>
      <c r="E87" s="51">
        <v>492000</v>
      </c>
      <c r="F87" s="49"/>
      <c r="G87" s="49"/>
      <c r="H87" s="52" t="s">
        <v>173</v>
      </c>
      <c r="I87" s="53">
        <v>418000</v>
      </c>
      <c r="J87" s="49" t="s">
        <v>180</v>
      </c>
    </row>
    <row r="88" spans="1:10" ht="19.5" customHeight="1">
      <c r="A88" s="49"/>
      <c r="B88" s="65" t="s">
        <v>196</v>
      </c>
      <c r="C88" s="50"/>
      <c r="D88" s="52"/>
      <c r="E88" s="51"/>
      <c r="F88" s="52"/>
      <c r="G88" s="209"/>
      <c r="H88" s="49"/>
      <c r="I88" s="53"/>
      <c r="J88" s="49" t="s">
        <v>180</v>
      </c>
    </row>
    <row r="89" spans="1:10" ht="23.25">
      <c r="A89" s="49">
        <v>13</v>
      </c>
      <c r="B89" s="205" t="s">
        <v>197</v>
      </c>
      <c r="C89" s="50"/>
      <c r="D89" s="52" t="s">
        <v>173</v>
      </c>
      <c r="E89" s="51">
        <v>474000</v>
      </c>
      <c r="F89" s="49"/>
      <c r="G89" s="49" t="s">
        <v>344</v>
      </c>
      <c r="H89" s="49"/>
      <c r="I89" s="206"/>
      <c r="J89" s="49" t="s">
        <v>180</v>
      </c>
    </row>
    <row r="90" spans="1:10" ht="23.25">
      <c r="A90" s="49">
        <v>14</v>
      </c>
      <c r="B90" s="65" t="s">
        <v>198</v>
      </c>
      <c r="C90" s="50"/>
      <c r="D90" s="52" t="s">
        <v>173</v>
      </c>
      <c r="E90" s="51">
        <v>601000</v>
      </c>
      <c r="F90" s="49"/>
      <c r="G90" s="49" t="s">
        <v>249</v>
      </c>
      <c r="H90" s="52"/>
      <c r="I90" s="53"/>
      <c r="J90" s="49" t="s">
        <v>180</v>
      </c>
    </row>
    <row r="91" spans="1:10" ht="23.25">
      <c r="A91" s="49">
        <v>15</v>
      </c>
      <c r="B91" s="65" t="s">
        <v>199</v>
      </c>
      <c r="C91" s="50"/>
      <c r="D91" s="52" t="s">
        <v>173</v>
      </c>
      <c r="E91" s="51">
        <v>360000</v>
      </c>
      <c r="F91" s="49"/>
      <c r="G91" s="49"/>
      <c r="H91" s="52" t="s">
        <v>173</v>
      </c>
      <c r="I91" s="53">
        <v>359500</v>
      </c>
      <c r="J91" s="49" t="s">
        <v>180</v>
      </c>
    </row>
    <row r="92" spans="1:10" ht="24">
      <c r="A92" s="49">
        <v>16</v>
      </c>
      <c r="B92" s="210" t="s">
        <v>200</v>
      </c>
      <c r="C92" s="169"/>
      <c r="D92" s="52" t="s">
        <v>173</v>
      </c>
      <c r="E92" s="51">
        <v>457000</v>
      </c>
      <c r="F92" s="169"/>
      <c r="G92" s="49" t="s">
        <v>232</v>
      </c>
      <c r="H92" s="52"/>
      <c r="I92" s="170"/>
      <c r="J92" s="49" t="s">
        <v>180</v>
      </c>
    </row>
    <row r="93" spans="1:10" ht="23.25">
      <c r="A93" s="49">
        <v>17</v>
      </c>
      <c r="B93" s="65" t="s">
        <v>201</v>
      </c>
      <c r="C93" s="50"/>
      <c r="D93" s="52" t="s">
        <v>173</v>
      </c>
      <c r="E93" s="51"/>
      <c r="F93" s="49"/>
      <c r="G93" s="49"/>
      <c r="H93" s="52"/>
      <c r="I93" s="53"/>
      <c r="J93" s="49" t="s">
        <v>180</v>
      </c>
    </row>
    <row r="94" spans="1:10" ht="23.25">
      <c r="A94" s="49"/>
      <c r="B94" s="65" t="s">
        <v>283</v>
      </c>
      <c r="C94" s="50"/>
      <c r="D94" s="52"/>
      <c r="E94" s="51">
        <v>434000</v>
      </c>
      <c r="F94" s="49"/>
      <c r="G94" s="49" t="s">
        <v>236</v>
      </c>
      <c r="H94" s="52"/>
      <c r="I94" s="53"/>
      <c r="J94" s="49" t="s">
        <v>180</v>
      </c>
    </row>
    <row r="95" spans="1:10" ht="23.25">
      <c r="A95" s="49">
        <v>18</v>
      </c>
      <c r="B95" s="65" t="s">
        <v>204</v>
      </c>
      <c r="C95" s="50"/>
      <c r="D95" s="52" t="s">
        <v>173</v>
      </c>
      <c r="E95" s="51">
        <v>641000</v>
      </c>
      <c r="F95" s="49"/>
      <c r="G95" s="49"/>
      <c r="H95" s="52" t="s">
        <v>173</v>
      </c>
      <c r="I95" s="53">
        <v>444000</v>
      </c>
      <c r="J95" s="49" t="s">
        <v>180</v>
      </c>
    </row>
    <row r="96" spans="1:10" ht="23.25">
      <c r="A96" s="49">
        <v>19</v>
      </c>
      <c r="B96" s="65" t="s">
        <v>205</v>
      </c>
      <c r="C96" s="50"/>
      <c r="D96" s="52" t="s">
        <v>173</v>
      </c>
      <c r="E96" s="51">
        <v>475000</v>
      </c>
      <c r="F96" s="49" t="s">
        <v>174</v>
      </c>
      <c r="G96" s="49"/>
      <c r="H96" s="52"/>
      <c r="I96" s="53"/>
      <c r="J96" s="49" t="s">
        <v>180</v>
      </c>
    </row>
    <row r="97" spans="1:10" ht="23.25">
      <c r="A97" s="49">
        <v>20</v>
      </c>
      <c r="B97" s="65" t="s">
        <v>206</v>
      </c>
      <c r="C97" s="50"/>
      <c r="D97" s="52" t="s">
        <v>173</v>
      </c>
      <c r="E97" s="51">
        <v>421000</v>
      </c>
      <c r="F97" s="52"/>
      <c r="G97" s="49"/>
      <c r="H97" s="52" t="s">
        <v>173</v>
      </c>
      <c r="I97" s="53">
        <v>420500</v>
      </c>
      <c r="J97" s="49" t="s">
        <v>180</v>
      </c>
    </row>
    <row r="98" spans="1:10" ht="23.25">
      <c r="A98" s="49">
        <v>21</v>
      </c>
      <c r="B98" s="65" t="s">
        <v>207</v>
      </c>
      <c r="C98" s="50"/>
      <c r="D98" s="52" t="s">
        <v>173</v>
      </c>
      <c r="E98" s="51">
        <v>304000</v>
      </c>
      <c r="F98" s="49"/>
      <c r="G98" s="49"/>
      <c r="H98" s="52" t="s">
        <v>173</v>
      </c>
      <c r="I98" s="53">
        <v>303500</v>
      </c>
      <c r="J98" s="49" t="s">
        <v>180</v>
      </c>
    </row>
    <row r="99" spans="1:10" ht="23.25">
      <c r="A99" s="49">
        <v>22</v>
      </c>
      <c r="B99" s="65" t="s">
        <v>208</v>
      </c>
      <c r="C99" s="50"/>
      <c r="D99" s="52" t="s">
        <v>173</v>
      </c>
      <c r="E99" s="51">
        <v>430000</v>
      </c>
      <c r="F99" s="49" t="s">
        <v>174</v>
      </c>
      <c r="G99" s="52"/>
      <c r="H99" s="52"/>
      <c r="I99" s="53"/>
      <c r="J99" s="49" t="s">
        <v>180</v>
      </c>
    </row>
    <row r="100" spans="1:10" ht="23.25">
      <c r="A100" s="57"/>
      <c r="B100" s="164" t="s">
        <v>209</v>
      </c>
      <c r="C100" s="102"/>
      <c r="D100" s="163"/>
      <c r="E100" s="165"/>
      <c r="F100" s="57" t="s">
        <v>49</v>
      </c>
      <c r="G100" s="163"/>
      <c r="H100" s="163"/>
      <c r="I100" s="167"/>
      <c r="J100" s="57" t="s">
        <v>180</v>
      </c>
    </row>
    <row r="101" spans="1:10" ht="23.25">
      <c r="A101" s="49">
        <v>23</v>
      </c>
      <c r="B101" s="65" t="s">
        <v>210</v>
      </c>
      <c r="C101" s="50"/>
      <c r="D101" s="52" t="s">
        <v>173</v>
      </c>
      <c r="E101" s="51">
        <v>145000</v>
      </c>
      <c r="F101" s="49"/>
      <c r="G101" s="52"/>
      <c r="H101" s="52" t="s">
        <v>173</v>
      </c>
      <c r="I101" s="53">
        <v>130000</v>
      </c>
      <c r="J101" s="49" t="s">
        <v>180</v>
      </c>
    </row>
    <row r="102" spans="1:10" ht="24" thickBot="1">
      <c r="A102" s="49">
        <v>24</v>
      </c>
      <c r="B102" s="65" t="s">
        <v>211</v>
      </c>
      <c r="C102" s="50"/>
      <c r="D102" s="52" t="s">
        <v>173</v>
      </c>
      <c r="E102" s="51">
        <v>469000</v>
      </c>
      <c r="F102" s="49"/>
      <c r="G102" s="49" t="s">
        <v>234</v>
      </c>
      <c r="H102" s="52"/>
      <c r="I102" s="53"/>
      <c r="J102" s="49" t="s">
        <v>180</v>
      </c>
    </row>
    <row r="103" spans="1:10" ht="24.75" customHeight="1">
      <c r="A103" s="200"/>
      <c r="B103" s="201" t="s">
        <v>30</v>
      </c>
      <c r="C103" s="202">
        <v>7</v>
      </c>
      <c r="D103" s="203">
        <v>17</v>
      </c>
      <c r="E103" s="204">
        <f>SUM(E74:E102)</f>
        <v>13241000</v>
      </c>
      <c r="F103" s="202">
        <v>2</v>
      </c>
      <c r="G103" s="202">
        <v>8</v>
      </c>
      <c r="H103" s="202">
        <v>14</v>
      </c>
      <c r="I103" s="86">
        <f>SUM(I72:I102)</f>
        <v>4242890.86</v>
      </c>
      <c r="J103" s="202"/>
    </row>
    <row r="104" spans="1:10" ht="24.75" customHeight="1">
      <c r="A104" s="258" t="s">
        <v>58</v>
      </c>
      <c r="B104" s="260" t="s">
        <v>59</v>
      </c>
      <c r="C104" s="254" t="s">
        <v>147</v>
      </c>
      <c r="D104" s="254"/>
      <c r="E104" s="175" t="s">
        <v>29</v>
      </c>
      <c r="F104" s="255" t="s">
        <v>146</v>
      </c>
      <c r="G104" s="256"/>
      <c r="H104" s="257"/>
      <c r="I104" s="176" t="s">
        <v>29</v>
      </c>
      <c r="J104" s="177" t="s">
        <v>47</v>
      </c>
    </row>
    <row r="105" spans="1:10" ht="24.75" customHeight="1">
      <c r="A105" s="259"/>
      <c r="B105" s="261"/>
      <c r="C105" s="174" t="s">
        <v>148</v>
      </c>
      <c r="D105" s="178" t="s">
        <v>40</v>
      </c>
      <c r="E105" s="179" t="s">
        <v>60</v>
      </c>
      <c r="F105" s="180" t="s">
        <v>149</v>
      </c>
      <c r="G105" s="180" t="s">
        <v>106</v>
      </c>
      <c r="H105" s="180" t="s">
        <v>150</v>
      </c>
      <c r="I105" s="181" t="s">
        <v>61</v>
      </c>
      <c r="J105" s="182" t="s">
        <v>35</v>
      </c>
    </row>
    <row r="106" spans="1:10" ht="23.25">
      <c r="A106" s="49"/>
      <c r="B106" s="183" t="s">
        <v>74</v>
      </c>
      <c r="C106" s="193"/>
      <c r="D106" s="194"/>
      <c r="E106" s="51"/>
      <c r="F106" s="49"/>
      <c r="G106" s="49"/>
      <c r="H106" s="49"/>
      <c r="I106" s="54"/>
      <c r="J106" s="49"/>
    </row>
    <row r="107" spans="1:10" ht="23.25">
      <c r="A107" s="49"/>
      <c r="B107" s="183" t="s">
        <v>75</v>
      </c>
      <c r="C107" s="193"/>
      <c r="D107" s="194"/>
      <c r="E107" s="51"/>
      <c r="F107" s="49"/>
      <c r="G107" s="49"/>
      <c r="H107" s="49"/>
      <c r="I107" s="54"/>
      <c r="J107" s="49"/>
    </row>
    <row r="108" spans="1:10" ht="23.25">
      <c r="A108" s="49"/>
      <c r="B108" s="183" t="s">
        <v>117</v>
      </c>
      <c r="C108" s="193"/>
      <c r="D108" s="194"/>
      <c r="E108" s="51"/>
      <c r="F108" s="49"/>
      <c r="G108" s="49"/>
      <c r="H108" s="49"/>
      <c r="I108" s="54"/>
      <c r="J108" s="49"/>
    </row>
    <row r="109" spans="1:10" ht="23.25">
      <c r="A109" s="49">
        <v>1</v>
      </c>
      <c r="B109" s="65" t="s">
        <v>118</v>
      </c>
      <c r="C109" s="52" t="s">
        <v>173</v>
      </c>
      <c r="E109" s="51">
        <v>40000</v>
      </c>
      <c r="F109" s="49"/>
      <c r="G109" s="49"/>
      <c r="H109" s="52" t="s">
        <v>173</v>
      </c>
      <c r="I109" s="54">
        <v>36898</v>
      </c>
      <c r="J109" s="49" t="s">
        <v>86</v>
      </c>
    </row>
    <row r="110" spans="1:10" ht="23.25">
      <c r="A110" s="57">
        <v>2</v>
      </c>
      <c r="B110" s="164" t="s">
        <v>62</v>
      </c>
      <c r="C110" s="163" t="s">
        <v>173</v>
      </c>
      <c r="D110" s="171"/>
      <c r="E110" s="165">
        <v>100000</v>
      </c>
      <c r="F110" s="57"/>
      <c r="G110" s="57"/>
      <c r="H110" s="52" t="s">
        <v>173</v>
      </c>
      <c r="I110" s="211">
        <v>97356</v>
      </c>
      <c r="J110" s="57" t="s">
        <v>86</v>
      </c>
    </row>
    <row r="111" spans="1:10" ht="23.25">
      <c r="A111" s="49">
        <v>3</v>
      </c>
      <c r="B111" s="65" t="s">
        <v>163</v>
      </c>
      <c r="C111" s="52" t="s">
        <v>173</v>
      </c>
      <c r="E111" s="51">
        <v>20000</v>
      </c>
      <c r="F111" s="52"/>
      <c r="G111" s="49"/>
      <c r="H111" s="52" t="s">
        <v>173</v>
      </c>
      <c r="I111" s="54">
        <v>2000</v>
      </c>
      <c r="J111" s="49" t="s">
        <v>86</v>
      </c>
    </row>
    <row r="112" spans="1:10" ht="24" thickBot="1">
      <c r="A112" s="49">
        <v>4</v>
      </c>
      <c r="B112" s="65" t="s">
        <v>229</v>
      </c>
      <c r="C112" s="52" t="s">
        <v>173</v>
      </c>
      <c r="E112" s="51">
        <v>120000</v>
      </c>
      <c r="F112" s="49"/>
      <c r="G112" s="49"/>
      <c r="H112" s="52" t="s">
        <v>173</v>
      </c>
      <c r="I112" s="54">
        <v>103070</v>
      </c>
      <c r="J112" s="49" t="s">
        <v>86</v>
      </c>
    </row>
    <row r="113" spans="1:10" ht="24" customHeight="1" thickBot="1">
      <c r="A113" s="198"/>
      <c r="B113" s="199" t="s">
        <v>30</v>
      </c>
      <c r="C113" s="190">
        <v>4</v>
      </c>
      <c r="D113" s="212"/>
      <c r="E113" s="192">
        <f>SUM(E109:E112)</f>
        <v>280000</v>
      </c>
      <c r="F113" s="190"/>
      <c r="G113" s="190" t="s">
        <v>48</v>
      </c>
      <c r="H113" s="190">
        <v>4</v>
      </c>
      <c r="I113" s="85">
        <f>SUM(I109:I112)</f>
        <v>239324</v>
      </c>
      <c r="J113" s="190"/>
    </row>
    <row r="114" spans="1:10" ht="23.25">
      <c r="A114" s="213"/>
      <c r="B114" s="183" t="s">
        <v>76</v>
      </c>
      <c r="C114" s="193"/>
      <c r="D114" s="194"/>
      <c r="E114" s="51"/>
      <c r="F114" s="49"/>
      <c r="G114" s="49"/>
      <c r="H114" s="49"/>
      <c r="I114" s="54"/>
      <c r="J114" s="49"/>
    </row>
    <row r="115" spans="1:10" ht="23.25">
      <c r="A115" s="49"/>
      <c r="B115" s="183" t="s">
        <v>119</v>
      </c>
      <c r="C115" s="193"/>
      <c r="D115" s="194"/>
      <c r="E115" s="51"/>
      <c r="F115" s="49"/>
      <c r="G115" s="49"/>
      <c r="H115" s="49"/>
      <c r="I115" s="54"/>
      <c r="J115" s="49"/>
    </row>
    <row r="116" spans="1:10" ht="23.25">
      <c r="A116" s="49">
        <v>1</v>
      </c>
      <c r="B116" s="205" t="s">
        <v>65</v>
      </c>
      <c r="C116" s="52" t="s">
        <v>173</v>
      </c>
      <c r="E116" s="51">
        <v>50000</v>
      </c>
      <c r="F116" s="49"/>
      <c r="G116" s="49"/>
      <c r="H116" s="52" t="s">
        <v>173</v>
      </c>
      <c r="I116" s="214">
        <v>6310</v>
      </c>
      <c r="J116" s="49" t="s">
        <v>63</v>
      </c>
    </row>
    <row r="117" spans="1:10" ht="23.25">
      <c r="A117" s="49">
        <v>2</v>
      </c>
      <c r="B117" s="65" t="s">
        <v>107</v>
      </c>
      <c r="C117" s="52" t="s">
        <v>173</v>
      </c>
      <c r="E117" s="51">
        <v>30000</v>
      </c>
      <c r="F117" s="49"/>
      <c r="G117" s="49"/>
      <c r="H117" s="52" t="s">
        <v>173</v>
      </c>
      <c r="I117" s="54">
        <v>21900</v>
      </c>
      <c r="J117" s="49" t="s">
        <v>63</v>
      </c>
    </row>
    <row r="118" spans="1:10" ht="23.25">
      <c r="A118" s="49">
        <v>3</v>
      </c>
      <c r="B118" s="215" t="s">
        <v>83</v>
      </c>
      <c r="C118" s="52" t="s">
        <v>173</v>
      </c>
      <c r="E118" s="51">
        <v>40000</v>
      </c>
      <c r="F118" s="49"/>
      <c r="G118" s="49"/>
      <c r="H118" s="52" t="s">
        <v>173</v>
      </c>
      <c r="I118" s="214">
        <v>5090</v>
      </c>
      <c r="J118" s="49" t="s">
        <v>63</v>
      </c>
    </row>
    <row r="119" spans="1:10" ht="23.25">
      <c r="A119" s="49">
        <v>4</v>
      </c>
      <c r="B119" s="65" t="s">
        <v>85</v>
      </c>
      <c r="C119" s="52" t="s">
        <v>173</v>
      </c>
      <c r="E119" s="51">
        <v>5000</v>
      </c>
      <c r="F119" s="49"/>
      <c r="G119" s="49"/>
      <c r="H119" s="52" t="s">
        <v>173</v>
      </c>
      <c r="I119" s="54">
        <v>2375</v>
      </c>
      <c r="J119" s="49" t="s">
        <v>63</v>
      </c>
    </row>
    <row r="120" spans="1:10" ht="22.5" customHeight="1">
      <c r="A120" s="49">
        <v>5</v>
      </c>
      <c r="B120" s="65" t="s">
        <v>164</v>
      </c>
      <c r="C120" s="52" t="s">
        <v>173</v>
      </c>
      <c r="E120" s="51">
        <v>25000</v>
      </c>
      <c r="F120" s="52"/>
      <c r="G120" s="49"/>
      <c r="H120" s="52" t="s">
        <v>173</v>
      </c>
      <c r="I120" s="54">
        <v>20000</v>
      </c>
      <c r="J120" s="49" t="s">
        <v>63</v>
      </c>
    </row>
    <row r="121" spans="1:10" ht="22.5" customHeight="1">
      <c r="A121" s="49">
        <v>6</v>
      </c>
      <c r="B121" s="65" t="s">
        <v>223</v>
      </c>
      <c r="C121" s="52" t="s">
        <v>173</v>
      </c>
      <c r="E121" s="51">
        <v>200000</v>
      </c>
      <c r="F121" s="52"/>
      <c r="G121" s="52"/>
      <c r="H121" s="52" t="s">
        <v>173</v>
      </c>
      <c r="I121" s="54">
        <v>117000</v>
      </c>
      <c r="J121" s="49" t="s">
        <v>67</v>
      </c>
    </row>
    <row r="122" spans="1:10" ht="22.5" customHeight="1">
      <c r="A122" s="49"/>
      <c r="B122" s="65" t="s">
        <v>224</v>
      </c>
      <c r="C122" s="52"/>
      <c r="E122" s="51"/>
      <c r="F122" s="88"/>
      <c r="G122" s="49"/>
      <c r="H122" s="49"/>
      <c r="I122" s="54"/>
      <c r="J122" s="49"/>
    </row>
    <row r="123" spans="1:10" ht="22.5" customHeight="1">
      <c r="A123" s="49">
        <v>7</v>
      </c>
      <c r="B123" s="205" t="s">
        <v>165</v>
      </c>
      <c r="C123" s="52" t="s">
        <v>173</v>
      </c>
      <c r="D123" s="216"/>
      <c r="E123" s="51">
        <v>280000</v>
      </c>
      <c r="F123" s="217"/>
      <c r="G123" s="49"/>
      <c r="H123" s="52" t="s">
        <v>173</v>
      </c>
      <c r="I123" s="214">
        <v>137400</v>
      </c>
      <c r="J123" s="49" t="s">
        <v>63</v>
      </c>
    </row>
    <row r="124" spans="1:10" ht="22.5" customHeight="1">
      <c r="A124" s="49">
        <v>8</v>
      </c>
      <c r="B124" s="205" t="s">
        <v>225</v>
      </c>
      <c r="C124" s="52" t="s">
        <v>173</v>
      </c>
      <c r="D124" s="216"/>
      <c r="E124" s="51">
        <v>50000</v>
      </c>
      <c r="F124" s="52"/>
      <c r="G124" s="49"/>
      <c r="H124" s="52" t="s">
        <v>173</v>
      </c>
      <c r="I124" s="214">
        <v>23100</v>
      </c>
      <c r="J124" s="49" t="s">
        <v>63</v>
      </c>
    </row>
    <row r="125" spans="1:10" ht="22.5" customHeight="1">
      <c r="A125" s="57">
        <v>9</v>
      </c>
      <c r="B125" s="164" t="s">
        <v>226</v>
      </c>
      <c r="C125" s="163" t="s">
        <v>173</v>
      </c>
      <c r="D125" s="171"/>
      <c r="E125" s="165">
        <v>500000</v>
      </c>
      <c r="F125" s="163" t="s">
        <v>173</v>
      </c>
      <c r="G125" s="57"/>
      <c r="H125" s="57"/>
      <c r="I125" s="87" t="s">
        <v>48</v>
      </c>
      <c r="J125" s="57" t="s">
        <v>63</v>
      </c>
    </row>
    <row r="126" spans="1:10" ht="22.5" customHeight="1">
      <c r="A126" s="49">
        <v>10</v>
      </c>
      <c r="B126" s="65" t="s">
        <v>166</v>
      </c>
      <c r="C126" s="52" t="s">
        <v>173</v>
      </c>
      <c r="E126" s="51">
        <v>30000</v>
      </c>
      <c r="F126" s="52"/>
      <c r="G126" s="49"/>
      <c r="H126" s="52" t="s">
        <v>173</v>
      </c>
      <c r="I126" s="56">
        <v>20350</v>
      </c>
      <c r="J126" s="49" t="s">
        <v>63</v>
      </c>
    </row>
    <row r="127" spans="1:10" ht="22.5" customHeight="1">
      <c r="A127" s="49">
        <v>11</v>
      </c>
      <c r="B127" s="65" t="s">
        <v>277</v>
      </c>
      <c r="C127" s="52" t="s">
        <v>173</v>
      </c>
      <c r="E127" s="51">
        <v>100000</v>
      </c>
      <c r="F127" s="52"/>
      <c r="G127" s="49"/>
      <c r="H127" s="52" t="s">
        <v>173</v>
      </c>
      <c r="I127" s="54">
        <v>67334</v>
      </c>
      <c r="J127" s="49" t="s">
        <v>180</v>
      </c>
    </row>
    <row r="128" spans="1:10" ht="22.5" customHeight="1">
      <c r="A128" s="49">
        <v>12</v>
      </c>
      <c r="B128" s="65" t="s">
        <v>278</v>
      </c>
      <c r="C128" s="52" t="s">
        <v>173</v>
      </c>
      <c r="E128" s="51">
        <v>27000</v>
      </c>
      <c r="F128" s="52"/>
      <c r="G128" s="49"/>
      <c r="H128" s="52" t="s">
        <v>173</v>
      </c>
      <c r="I128" s="54">
        <v>30000</v>
      </c>
      <c r="J128" s="49"/>
    </row>
    <row r="129" spans="1:10" ht="22.5" customHeight="1">
      <c r="A129" s="49">
        <v>13</v>
      </c>
      <c r="B129" s="65" t="s">
        <v>279</v>
      </c>
      <c r="C129" s="52" t="s">
        <v>173</v>
      </c>
      <c r="E129" s="51">
        <v>100000</v>
      </c>
      <c r="F129" s="52"/>
      <c r="G129" s="49"/>
      <c r="H129" s="52" t="s">
        <v>173</v>
      </c>
      <c r="I129" s="54">
        <v>99000</v>
      </c>
      <c r="J129" s="49"/>
    </row>
    <row r="130" spans="1:10" ht="22.5" customHeight="1">
      <c r="A130" s="49"/>
      <c r="B130" s="183" t="s">
        <v>167</v>
      </c>
      <c r="C130" s="50"/>
      <c r="D130" s="51"/>
      <c r="E130" s="51"/>
      <c r="F130" s="49"/>
      <c r="G130" s="49"/>
      <c r="H130" s="49"/>
      <c r="I130" s="54"/>
      <c r="J130" s="49"/>
    </row>
    <row r="131" spans="1:10" ht="22.5" customHeight="1">
      <c r="A131" s="49">
        <v>14</v>
      </c>
      <c r="B131" s="65" t="s">
        <v>108</v>
      </c>
      <c r="C131" s="52" t="s">
        <v>173</v>
      </c>
      <c r="E131" s="51">
        <v>15000</v>
      </c>
      <c r="F131" s="49"/>
      <c r="G131" s="49"/>
      <c r="H131" s="52" t="s">
        <v>173</v>
      </c>
      <c r="I131" s="218">
        <v>13559.18</v>
      </c>
      <c r="J131" s="49" t="s">
        <v>63</v>
      </c>
    </row>
    <row r="132" spans="1:10" ht="22.5" customHeight="1" thickBot="1">
      <c r="A132" s="219">
        <v>15</v>
      </c>
      <c r="B132" s="65" t="s">
        <v>168</v>
      </c>
      <c r="C132" s="52" t="s">
        <v>173</v>
      </c>
      <c r="D132" s="172"/>
      <c r="E132" s="51">
        <v>9000</v>
      </c>
      <c r="F132" s="49"/>
      <c r="G132" s="49"/>
      <c r="H132" s="52" t="s">
        <v>173</v>
      </c>
      <c r="I132" s="54">
        <v>9000</v>
      </c>
      <c r="J132" s="49" t="s">
        <v>63</v>
      </c>
    </row>
    <row r="133" spans="1:10" ht="24.75" customHeight="1">
      <c r="A133" s="200"/>
      <c r="B133" s="201" t="s">
        <v>30</v>
      </c>
      <c r="C133" s="202">
        <v>15</v>
      </c>
      <c r="D133" s="220"/>
      <c r="E133" s="204">
        <f>SUM(E116:E132)</f>
        <v>1461000</v>
      </c>
      <c r="F133" s="202">
        <v>1</v>
      </c>
      <c r="G133" s="202" t="s">
        <v>48</v>
      </c>
      <c r="H133" s="202">
        <v>14</v>
      </c>
      <c r="I133" s="86">
        <f>SUM(I116:I132)</f>
        <v>572418.18</v>
      </c>
      <c r="J133" s="202"/>
    </row>
    <row r="134" spans="1:10" ht="23.25">
      <c r="A134" s="49"/>
      <c r="B134" s="183" t="s">
        <v>77</v>
      </c>
      <c r="C134" s="193"/>
      <c r="D134" s="194"/>
      <c r="E134" s="51"/>
      <c r="F134" s="49"/>
      <c r="G134" s="49"/>
      <c r="H134" s="49"/>
      <c r="I134" s="54"/>
      <c r="J134" s="49"/>
    </row>
    <row r="135" spans="1:10" ht="23.25">
      <c r="A135" s="49"/>
      <c r="B135" s="183" t="s">
        <v>120</v>
      </c>
      <c r="C135" s="193"/>
      <c r="D135" s="194"/>
      <c r="E135" s="51"/>
      <c r="F135" s="49"/>
      <c r="G135" s="49"/>
      <c r="H135" s="49"/>
      <c r="I135" s="54"/>
      <c r="J135" s="49"/>
    </row>
    <row r="136" spans="1:10" ht="23.25">
      <c r="A136" s="49">
        <v>1</v>
      </c>
      <c r="B136" s="65" t="s">
        <v>90</v>
      </c>
      <c r="C136" s="52" t="s">
        <v>173</v>
      </c>
      <c r="D136" s="51"/>
      <c r="E136" s="51">
        <v>30000</v>
      </c>
      <c r="F136" s="49"/>
      <c r="G136" s="49"/>
      <c r="H136" s="52" t="s">
        <v>173</v>
      </c>
      <c r="I136" s="54">
        <v>14360</v>
      </c>
      <c r="J136" s="49" t="s">
        <v>63</v>
      </c>
    </row>
    <row r="137" spans="1:10" ht="23.25">
      <c r="A137" s="49">
        <v>2</v>
      </c>
      <c r="B137" s="65" t="s">
        <v>212</v>
      </c>
      <c r="C137" s="52" t="s">
        <v>173</v>
      </c>
      <c r="D137" s="51"/>
      <c r="E137" s="51">
        <v>50000</v>
      </c>
      <c r="F137" s="52"/>
      <c r="G137" s="49"/>
      <c r="H137" s="52" t="s">
        <v>173</v>
      </c>
      <c r="I137" s="54">
        <v>35990</v>
      </c>
      <c r="J137" s="49" t="s">
        <v>63</v>
      </c>
    </row>
    <row r="138" spans="1:10" ht="23.25">
      <c r="A138" s="49">
        <v>3</v>
      </c>
      <c r="B138" s="65" t="s">
        <v>169</v>
      </c>
      <c r="C138" s="52" t="s">
        <v>173</v>
      </c>
      <c r="D138" s="51"/>
      <c r="E138" s="51">
        <v>20000</v>
      </c>
      <c r="F138" s="52" t="s">
        <v>173</v>
      </c>
      <c r="G138" s="49"/>
      <c r="H138" s="49"/>
      <c r="I138" s="54" t="s">
        <v>48</v>
      </c>
      <c r="J138" s="49" t="s">
        <v>63</v>
      </c>
    </row>
    <row r="139" spans="1:10" ht="23.25">
      <c r="A139" s="49">
        <v>4</v>
      </c>
      <c r="B139" s="65" t="s">
        <v>172</v>
      </c>
      <c r="C139" s="52" t="s">
        <v>173</v>
      </c>
      <c r="D139" s="51"/>
      <c r="E139" s="51">
        <v>250000</v>
      </c>
      <c r="F139" s="52"/>
      <c r="G139" s="49"/>
      <c r="H139" s="52" t="s">
        <v>173</v>
      </c>
      <c r="I139" s="54">
        <v>114610</v>
      </c>
      <c r="J139" s="49" t="s">
        <v>63</v>
      </c>
    </row>
    <row r="140" spans="1:10" ht="19.5" customHeight="1" thickBot="1">
      <c r="A140" s="49"/>
      <c r="B140" s="65"/>
      <c r="C140" s="50"/>
      <c r="D140" s="51"/>
      <c r="E140" s="51"/>
      <c r="F140" s="49"/>
      <c r="G140" s="49"/>
      <c r="H140" s="49"/>
      <c r="I140" s="54"/>
      <c r="J140" s="49"/>
    </row>
    <row r="141" spans="1:10" ht="24.75" customHeight="1" thickBot="1">
      <c r="A141" s="198"/>
      <c r="B141" s="199" t="s">
        <v>30</v>
      </c>
      <c r="C141" s="190">
        <v>4</v>
      </c>
      <c r="D141" s="212"/>
      <c r="E141" s="192">
        <f>SUM(E136:E140)</f>
        <v>350000</v>
      </c>
      <c r="F141" s="190">
        <v>1</v>
      </c>
      <c r="G141" s="190" t="s">
        <v>48</v>
      </c>
      <c r="H141" s="190">
        <v>3</v>
      </c>
      <c r="I141" s="85">
        <f>SUM(I136:I140)</f>
        <v>164960</v>
      </c>
      <c r="J141" s="190"/>
    </row>
    <row r="142" spans="1:10" ht="23.25">
      <c r="A142" s="49"/>
      <c r="B142" s="183" t="s">
        <v>78</v>
      </c>
      <c r="C142" s="193"/>
      <c r="D142" s="194"/>
      <c r="E142" s="51"/>
      <c r="F142" s="49"/>
      <c r="G142" s="49"/>
      <c r="H142" s="49"/>
      <c r="I142" s="54"/>
      <c r="J142" s="49"/>
    </row>
    <row r="143" spans="1:10" ht="23.25">
      <c r="A143" s="49"/>
      <c r="B143" s="183" t="s">
        <v>121</v>
      </c>
      <c r="C143" s="193"/>
      <c r="D143" s="194"/>
      <c r="E143" s="51"/>
      <c r="F143" s="49"/>
      <c r="G143" s="49"/>
      <c r="H143" s="49"/>
      <c r="I143" s="54"/>
      <c r="J143" s="49"/>
    </row>
    <row r="144" spans="1:10" ht="23.25">
      <c r="A144" s="49">
        <v>1</v>
      </c>
      <c r="B144" s="65" t="s">
        <v>109</v>
      </c>
      <c r="C144" s="52" t="s">
        <v>173</v>
      </c>
      <c r="D144" s="51"/>
      <c r="E144" s="51">
        <v>50000</v>
      </c>
      <c r="F144" s="49"/>
      <c r="G144" s="52"/>
      <c r="H144" s="52" t="s">
        <v>173</v>
      </c>
      <c r="I144" s="54">
        <v>30710</v>
      </c>
      <c r="J144" s="49" t="s">
        <v>89</v>
      </c>
    </row>
    <row r="145" spans="1:10" ht="11.25" customHeight="1" thickBot="1">
      <c r="A145" s="49"/>
      <c r="B145" s="65"/>
      <c r="C145" s="50"/>
      <c r="D145" s="51"/>
      <c r="E145" s="51"/>
      <c r="F145" s="49"/>
      <c r="G145" s="49"/>
      <c r="H145" s="49"/>
      <c r="I145" s="54"/>
      <c r="J145" s="49"/>
    </row>
    <row r="146" spans="1:10" ht="30" customHeight="1" thickBot="1">
      <c r="A146" s="198"/>
      <c r="B146" s="199" t="s">
        <v>30</v>
      </c>
      <c r="C146" s="190">
        <v>1</v>
      </c>
      <c r="D146" s="212"/>
      <c r="E146" s="192">
        <f>SUM(E144:E145)</f>
        <v>50000</v>
      </c>
      <c r="F146" s="190" t="s">
        <v>48</v>
      </c>
      <c r="G146" s="190"/>
      <c r="H146" s="190">
        <v>1</v>
      </c>
      <c r="I146" s="85">
        <f>SUM(I144:I145)</f>
        <v>30710</v>
      </c>
      <c r="J146" s="190"/>
    </row>
    <row r="147" spans="1:10" ht="42" customHeight="1" thickBot="1">
      <c r="A147" s="198"/>
      <c r="B147" s="199" t="s">
        <v>84</v>
      </c>
      <c r="C147" s="221">
        <f>C15+C30+C34+C51+C71+C103+C113+C133+C141+C146</f>
        <v>66</v>
      </c>
      <c r="D147" s="222">
        <v>17</v>
      </c>
      <c r="E147" s="223">
        <f>E15+E30+E34+E51+E71+E103+E113+E133+E141+E146</f>
        <v>37779950</v>
      </c>
      <c r="F147" s="198">
        <f>F51+F71+F103+F133+F141</f>
        <v>8</v>
      </c>
      <c r="G147" s="198">
        <f>G103</f>
        <v>8</v>
      </c>
      <c r="H147" s="198">
        <f>H146+H141+H133+H113+H103+H71+H51+H34+H30+H15</f>
        <v>67</v>
      </c>
      <c r="I147" s="224">
        <f>I15+I30+I34+I51+I71+I103+I113+I133+I141+I146</f>
        <v>27208202.97</v>
      </c>
      <c r="J147" s="198"/>
    </row>
    <row r="148" spans="2:9" ht="47.25" customHeight="1">
      <c r="B148" s="225"/>
      <c r="C148" s="225"/>
      <c r="D148" s="226"/>
      <c r="E148" s="227"/>
      <c r="I148" s="229"/>
    </row>
    <row r="149" ht="23.25">
      <c r="E149" s="231"/>
    </row>
  </sheetData>
  <sheetProtection/>
  <mergeCells count="18">
    <mergeCell ref="A52:A53"/>
    <mergeCell ref="B52:B53"/>
    <mergeCell ref="A1:J1"/>
    <mergeCell ref="A2:J2"/>
    <mergeCell ref="A3:A4"/>
    <mergeCell ref="B3:B4"/>
    <mergeCell ref="C3:D3"/>
    <mergeCell ref="F3:H3"/>
    <mergeCell ref="C52:D52"/>
    <mergeCell ref="F52:H52"/>
    <mergeCell ref="A104:A105"/>
    <mergeCell ref="B104:B105"/>
    <mergeCell ref="C104:D104"/>
    <mergeCell ref="F104:H104"/>
    <mergeCell ref="C67:D67"/>
    <mergeCell ref="C68:D68"/>
    <mergeCell ref="C69:D69"/>
    <mergeCell ref="C70:D70"/>
  </mergeCells>
  <printOptions/>
  <pageMargins left="0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70" zoomScaleNormal="70" zoomScalePageLayoutView="0" workbookViewId="0" topLeftCell="A1">
      <selection activeCell="A20" sqref="A20"/>
    </sheetView>
  </sheetViews>
  <sheetFormatPr defaultColWidth="9.140625" defaultRowHeight="21.75"/>
  <cols>
    <col min="1" max="1" width="69.8515625" style="0" customWidth="1"/>
    <col min="2" max="2" width="15.57421875" style="0" customWidth="1"/>
    <col min="3" max="3" width="16.421875" style="0" customWidth="1"/>
    <col min="12" max="12" width="9.140625" style="0" customWidth="1"/>
  </cols>
  <sheetData>
    <row r="1" spans="1:8" ht="25.5" customHeight="1">
      <c r="A1" s="248" t="s">
        <v>0</v>
      </c>
      <c r="B1" s="248"/>
      <c r="C1" s="248"/>
      <c r="D1" s="6"/>
      <c r="E1" s="6"/>
      <c r="F1" s="6"/>
      <c r="G1" s="6"/>
      <c r="H1" s="6"/>
    </row>
    <row r="2" spans="1:8" ht="23.25" customHeight="1">
      <c r="A2" s="269" t="s">
        <v>267</v>
      </c>
      <c r="B2" s="269"/>
      <c r="C2" s="269"/>
      <c r="D2" s="6"/>
      <c r="E2" s="6"/>
      <c r="F2" s="6"/>
      <c r="G2" s="6"/>
      <c r="H2" s="6"/>
    </row>
    <row r="3" spans="1:8" ht="24.75" customHeight="1">
      <c r="A3" s="6" t="s">
        <v>266</v>
      </c>
      <c r="B3" s="6"/>
      <c r="C3" s="6"/>
      <c r="D3" s="6"/>
      <c r="E3" s="6"/>
      <c r="F3" s="6"/>
      <c r="G3" s="6"/>
      <c r="H3" s="6"/>
    </row>
    <row r="4" spans="1:8" s="1" customFormat="1" ht="26.25" customHeight="1">
      <c r="A4" s="7" t="s">
        <v>54</v>
      </c>
      <c r="B4" s="7"/>
      <c r="C4" s="7"/>
      <c r="D4" s="6"/>
      <c r="E4" s="6"/>
      <c r="F4" s="6"/>
      <c r="G4" s="6"/>
      <c r="H4" s="6"/>
    </row>
    <row r="5" spans="1:8" ht="2.25" customHeight="1">
      <c r="A5" s="6"/>
      <c r="B5" s="6"/>
      <c r="C5" s="6"/>
      <c r="D5" s="6"/>
      <c r="E5" s="6"/>
      <c r="F5" s="6"/>
      <c r="G5" s="6"/>
      <c r="H5" s="6"/>
    </row>
    <row r="6" spans="1:8" s="1" customFormat="1" ht="34.5" customHeight="1">
      <c r="A6" s="8" t="s">
        <v>1</v>
      </c>
      <c r="B6" s="8" t="s">
        <v>2</v>
      </c>
      <c r="C6" s="8" t="s">
        <v>3</v>
      </c>
      <c r="D6" s="6"/>
      <c r="E6" s="6"/>
      <c r="F6" s="6"/>
      <c r="G6" s="6"/>
      <c r="H6" s="6"/>
    </row>
    <row r="7" spans="1:8" s="1" customFormat="1" ht="24">
      <c r="A7" s="9" t="s">
        <v>4</v>
      </c>
      <c r="B7" s="10"/>
      <c r="C7" s="10"/>
      <c r="D7" s="6"/>
      <c r="E7" s="6"/>
      <c r="F7" s="6"/>
      <c r="G7" s="6"/>
      <c r="H7" s="6"/>
    </row>
    <row r="8" spans="1:8" s="1" customFormat="1" ht="24.75">
      <c r="A8" s="10" t="s">
        <v>5</v>
      </c>
      <c r="B8" s="11" t="s">
        <v>64</v>
      </c>
      <c r="C8" s="11"/>
      <c r="D8" s="6"/>
      <c r="E8" s="6"/>
      <c r="F8" s="6"/>
      <c r="G8" s="6"/>
      <c r="H8" s="6"/>
    </row>
    <row r="9" spans="1:8" s="1" customFormat="1" ht="24.75">
      <c r="A9" s="10" t="s">
        <v>6</v>
      </c>
      <c r="B9" s="11" t="s">
        <v>64</v>
      </c>
      <c r="C9" s="11"/>
      <c r="D9" s="6"/>
      <c r="E9" s="6"/>
      <c r="F9" s="6"/>
      <c r="G9" s="6"/>
      <c r="H9" s="6"/>
    </row>
    <row r="10" spans="1:8" s="1" customFormat="1" ht="24.75">
      <c r="A10" s="10" t="s">
        <v>7</v>
      </c>
      <c r="B10" s="11" t="s">
        <v>64</v>
      </c>
      <c r="C10" s="11"/>
      <c r="D10" s="6"/>
      <c r="E10" s="6"/>
      <c r="F10" s="6"/>
      <c r="G10" s="6"/>
      <c r="H10" s="6"/>
    </row>
    <row r="11" spans="1:8" s="1" customFormat="1" ht="24.75">
      <c r="A11" s="10" t="s">
        <v>8</v>
      </c>
      <c r="B11" s="11" t="s">
        <v>64</v>
      </c>
      <c r="C11" s="11"/>
      <c r="D11" s="6"/>
      <c r="E11" s="6"/>
      <c r="F11" s="6"/>
      <c r="G11" s="6"/>
      <c r="H11" s="6"/>
    </row>
    <row r="12" spans="1:8" s="1" customFormat="1" ht="24.75">
      <c r="A12" s="10" t="s">
        <v>9</v>
      </c>
      <c r="B12" s="11" t="s">
        <v>64</v>
      </c>
      <c r="C12" s="11"/>
      <c r="D12" s="6"/>
      <c r="E12" s="6"/>
      <c r="F12" s="6"/>
      <c r="G12" s="6"/>
      <c r="H12" s="6"/>
    </row>
    <row r="13" spans="1:8" s="1" customFormat="1" ht="24.75">
      <c r="A13" s="10" t="s">
        <v>10</v>
      </c>
      <c r="B13" s="11" t="s">
        <v>64</v>
      </c>
      <c r="C13" s="11"/>
      <c r="D13" s="6"/>
      <c r="E13" s="6"/>
      <c r="F13" s="6"/>
      <c r="G13" s="6"/>
      <c r="H13" s="6"/>
    </row>
    <row r="14" spans="1:8" s="1" customFormat="1" ht="24">
      <c r="A14" s="12" t="s">
        <v>11</v>
      </c>
      <c r="B14" s="11"/>
      <c r="C14" s="11"/>
      <c r="D14" s="6"/>
      <c r="E14" s="6"/>
      <c r="F14" s="6"/>
      <c r="G14" s="6"/>
      <c r="H14" s="6"/>
    </row>
    <row r="15" spans="1:8" ht="23.25">
      <c r="A15" s="9" t="s">
        <v>12</v>
      </c>
      <c r="B15" s="11"/>
      <c r="C15" s="11"/>
      <c r="D15" s="6"/>
      <c r="E15" s="6"/>
      <c r="F15" s="6"/>
      <c r="G15" s="6"/>
      <c r="H15" s="6"/>
    </row>
    <row r="16" spans="1:8" ht="24">
      <c r="A16" s="10" t="s">
        <v>13</v>
      </c>
      <c r="B16" s="11" t="s">
        <v>64</v>
      </c>
      <c r="C16" s="11"/>
      <c r="D16" s="6"/>
      <c r="E16" s="6"/>
      <c r="F16" s="6"/>
      <c r="G16" s="6"/>
      <c r="H16" s="6"/>
    </row>
    <row r="17" spans="1:8" ht="24">
      <c r="A17" s="10" t="s">
        <v>14</v>
      </c>
      <c r="B17" s="11" t="s">
        <v>64</v>
      </c>
      <c r="C17" s="11"/>
      <c r="D17" s="6"/>
      <c r="E17" s="6"/>
      <c r="F17" s="6"/>
      <c r="G17" s="6"/>
      <c r="H17" s="6"/>
    </row>
    <row r="18" spans="1:8" ht="24">
      <c r="A18" s="10" t="s">
        <v>265</v>
      </c>
      <c r="B18" s="11" t="s">
        <v>64</v>
      </c>
      <c r="C18" s="11"/>
      <c r="D18" s="6"/>
      <c r="E18" s="6"/>
      <c r="F18" s="6"/>
      <c r="G18" s="6"/>
      <c r="H18" s="6"/>
    </row>
    <row r="19" spans="1:8" ht="23.25">
      <c r="A19" s="10" t="s">
        <v>264</v>
      </c>
      <c r="B19" s="11"/>
      <c r="C19" s="11"/>
      <c r="D19" s="6"/>
      <c r="E19" s="6"/>
      <c r="F19" s="6"/>
      <c r="G19" s="6"/>
      <c r="H19" s="6"/>
    </row>
    <row r="20" spans="1:8" ht="24">
      <c r="A20" s="10" t="s">
        <v>15</v>
      </c>
      <c r="B20" s="11" t="s">
        <v>64</v>
      </c>
      <c r="C20" s="11"/>
      <c r="D20" s="6"/>
      <c r="E20" s="6"/>
      <c r="F20" s="6"/>
      <c r="G20" s="6"/>
      <c r="H20" s="6"/>
    </row>
    <row r="21" spans="1:8" ht="23.25">
      <c r="A21" s="12" t="s">
        <v>16</v>
      </c>
      <c r="B21" s="11" t="s">
        <v>49</v>
      </c>
      <c r="C21" s="11"/>
      <c r="D21" s="6"/>
      <c r="E21" s="6"/>
      <c r="F21" s="6"/>
      <c r="G21" s="6"/>
      <c r="H21" s="6"/>
    </row>
    <row r="22" spans="1:8" ht="24">
      <c r="A22" s="10" t="s">
        <v>17</v>
      </c>
      <c r="B22" s="11" t="s">
        <v>64</v>
      </c>
      <c r="C22" s="11"/>
      <c r="D22" s="6"/>
      <c r="E22" s="6"/>
      <c r="F22" s="6"/>
      <c r="G22" s="6"/>
      <c r="H22" s="6"/>
    </row>
    <row r="23" spans="1:8" ht="23.25">
      <c r="A23" s="12" t="s">
        <v>18</v>
      </c>
      <c r="B23" s="11"/>
      <c r="C23" s="11"/>
      <c r="D23" s="6"/>
      <c r="E23" s="6"/>
      <c r="F23" s="6"/>
      <c r="G23" s="6"/>
      <c r="H23" s="6"/>
    </row>
    <row r="24" spans="1:8" ht="24">
      <c r="A24" s="10" t="s">
        <v>19</v>
      </c>
      <c r="B24" s="11" t="s">
        <v>64</v>
      </c>
      <c r="C24" s="11"/>
      <c r="D24" s="6"/>
      <c r="E24" s="6"/>
      <c r="F24" s="6"/>
      <c r="G24" s="6"/>
      <c r="H24" s="6"/>
    </row>
    <row r="25" spans="1:8" ht="24">
      <c r="A25" s="10" t="s">
        <v>20</v>
      </c>
      <c r="B25" s="11" t="s">
        <v>64</v>
      </c>
      <c r="C25" s="11"/>
      <c r="D25" s="6"/>
      <c r="E25" s="6"/>
      <c r="F25" s="6"/>
      <c r="G25" s="6"/>
      <c r="H25" s="6"/>
    </row>
    <row r="26" spans="1:8" ht="24">
      <c r="A26" s="10" t="s">
        <v>21</v>
      </c>
      <c r="B26" s="11" t="s">
        <v>64</v>
      </c>
      <c r="C26" s="11"/>
      <c r="D26" s="6"/>
      <c r="E26" s="6"/>
      <c r="F26" s="6"/>
      <c r="G26" s="6"/>
      <c r="H26" s="6"/>
    </row>
    <row r="27" spans="1:8" ht="24">
      <c r="A27" s="10" t="s">
        <v>22</v>
      </c>
      <c r="B27" s="11" t="s">
        <v>64</v>
      </c>
      <c r="C27" s="11"/>
      <c r="D27" s="6"/>
      <c r="E27" s="6"/>
      <c r="F27" s="6"/>
      <c r="G27" s="6"/>
      <c r="H27" s="6"/>
    </row>
    <row r="28" spans="1:8" ht="24">
      <c r="A28" s="10" t="s">
        <v>50</v>
      </c>
      <c r="B28" s="11" t="s">
        <v>64</v>
      </c>
      <c r="C28" s="11"/>
      <c r="D28" s="6"/>
      <c r="E28" s="6"/>
      <c r="F28" s="6"/>
      <c r="G28" s="6"/>
      <c r="H28" s="6"/>
    </row>
    <row r="29" spans="1:8" ht="24">
      <c r="A29" s="10" t="s">
        <v>23</v>
      </c>
      <c r="B29" s="11" t="s">
        <v>64</v>
      </c>
      <c r="C29" s="11"/>
      <c r="D29" s="6"/>
      <c r="E29" s="6"/>
      <c r="F29" s="6"/>
      <c r="G29" s="6"/>
      <c r="H29" s="6"/>
    </row>
    <row r="30" spans="1:8" ht="24">
      <c r="A30" s="10" t="s">
        <v>24</v>
      </c>
      <c r="B30" s="11" t="s">
        <v>64</v>
      </c>
      <c r="C30" s="11"/>
      <c r="D30" s="6"/>
      <c r="E30" s="6"/>
      <c r="F30" s="6"/>
      <c r="G30" s="6"/>
      <c r="H30" s="6"/>
    </row>
    <row r="31" spans="1:8" ht="24">
      <c r="A31" s="10" t="s">
        <v>102</v>
      </c>
      <c r="B31" s="11" t="s">
        <v>64</v>
      </c>
      <c r="C31" s="11"/>
      <c r="D31" s="6"/>
      <c r="E31" s="6"/>
      <c r="F31" s="6"/>
      <c r="G31" s="6"/>
      <c r="H31" s="6"/>
    </row>
    <row r="32" spans="1:8" ht="23.25">
      <c r="A32" s="13"/>
      <c r="B32" s="13"/>
      <c r="C32" s="13"/>
      <c r="D32" s="6"/>
      <c r="E32" s="6"/>
      <c r="F32" s="6"/>
      <c r="G32" s="6"/>
      <c r="H32" s="6"/>
    </row>
    <row r="33" spans="1:8" ht="23.25">
      <c r="A33" s="6"/>
      <c r="B33" s="6"/>
      <c r="C33" s="6"/>
      <c r="D33" s="6"/>
      <c r="E33" s="6"/>
      <c r="F33" s="6"/>
      <c r="G33" s="6"/>
      <c r="H33" s="6"/>
    </row>
  </sheetData>
  <sheetProtection/>
  <mergeCells count="2">
    <mergeCell ref="A1:C1"/>
    <mergeCell ref="A2:C2"/>
  </mergeCells>
  <printOptions/>
  <pageMargins left="0.56" right="0.38" top="0.54" bottom="0.5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4"/>
  <sheetViews>
    <sheetView showGridLines="0" zoomScale="70" zoomScaleNormal="70" zoomScalePageLayoutView="0" workbookViewId="0" topLeftCell="A1">
      <selection activeCell="E28" sqref="E28"/>
    </sheetView>
  </sheetViews>
  <sheetFormatPr defaultColWidth="9.140625" defaultRowHeight="21.75"/>
  <cols>
    <col min="1" max="1" width="49.28125" style="0" customWidth="1"/>
    <col min="2" max="2" width="8.140625" style="0" customWidth="1"/>
    <col min="3" max="3" width="12.7109375" style="0" customWidth="1"/>
    <col min="4" max="4" width="9.00390625" style="0" customWidth="1"/>
    <col min="5" max="5" width="12.57421875" style="0" customWidth="1"/>
    <col min="6" max="6" width="9.421875" style="0" customWidth="1"/>
    <col min="7" max="7" width="12.8515625" style="0" customWidth="1"/>
    <col min="8" max="8" width="9.421875" style="0" customWidth="1"/>
    <col min="9" max="9" width="13.00390625" style="0" customWidth="1"/>
    <col min="10" max="10" width="8.57421875" style="0" customWidth="1"/>
    <col min="11" max="11" width="11.57421875" style="0" customWidth="1"/>
    <col min="12" max="12" width="9.7109375" style="0" customWidth="1"/>
    <col min="13" max="13" width="13.00390625" style="0" customWidth="1"/>
  </cols>
  <sheetData>
    <row r="1" spans="1:20" ht="30" customHeight="1">
      <c r="A1" s="248" t="s">
        <v>25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5"/>
      <c r="O1" s="5"/>
      <c r="P1" s="5"/>
      <c r="Q1" s="5"/>
      <c r="R1" s="5"/>
      <c r="S1" s="5"/>
      <c r="T1" s="5"/>
    </row>
    <row r="2" spans="1:20" ht="24.75" customHeight="1">
      <c r="A2" s="6" t="s">
        <v>270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5"/>
      <c r="S2" s="5"/>
      <c r="T2" s="5"/>
    </row>
    <row r="3" spans="1:20" ht="23.25">
      <c r="A3" s="6" t="s">
        <v>271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  <c r="T3" s="5"/>
    </row>
    <row r="4" spans="1:20" ht="23.25">
      <c r="A4" s="14" t="s">
        <v>55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</row>
    <row r="5" spans="1:20" ht="23.25">
      <c r="A5" s="6" t="s">
        <v>26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5"/>
      <c r="R5" s="5"/>
      <c r="S5" s="5"/>
      <c r="T5" s="5"/>
    </row>
    <row r="6" spans="1:20" ht="23.25">
      <c r="A6" s="6" t="s">
        <v>51</v>
      </c>
      <c r="B6" s="6"/>
      <c r="C6" s="6"/>
      <c r="D6" s="6"/>
      <c r="E6" s="6"/>
      <c r="F6" s="6"/>
      <c r="G6" s="6" t="s">
        <v>49</v>
      </c>
      <c r="H6" s="6"/>
      <c r="I6" s="6"/>
      <c r="J6" s="6"/>
      <c r="K6" s="6"/>
      <c r="L6" s="6"/>
      <c r="M6" s="6"/>
      <c r="N6" s="5"/>
      <c r="O6" s="5"/>
      <c r="P6" s="5"/>
      <c r="Q6" s="5"/>
      <c r="R6" s="5"/>
      <c r="S6" s="5"/>
      <c r="T6" s="5"/>
    </row>
    <row r="7" spans="1:20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  <c r="R7" s="5"/>
      <c r="S7" s="5"/>
      <c r="T7" s="5"/>
    </row>
    <row r="8" spans="1:20" ht="23.25">
      <c r="A8" s="14" t="s">
        <v>272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5"/>
      <c r="P8" s="5"/>
      <c r="Q8" s="5"/>
      <c r="R8" s="5"/>
      <c r="S8" s="5"/>
      <c r="T8" s="5"/>
    </row>
    <row r="9" spans="1:20" ht="23.25">
      <c r="A9" s="6" t="s">
        <v>273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  <c r="O9" s="5"/>
      <c r="P9" s="5"/>
      <c r="Q9" s="5"/>
      <c r="R9" s="5"/>
      <c r="S9" s="5"/>
      <c r="T9" s="5"/>
    </row>
    <row r="10" spans="1:20" s="1" customFormat="1" ht="24">
      <c r="A10" s="272" t="s">
        <v>27</v>
      </c>
      <c r="B10" s="270" t="s">
        <v>124</v>
      </c>
      <c r="C10" s="271"/>
      <c r="D10" s="270" t="s">
        <v>125</v>
      </c>
      <c r="E10" s="271"/>
      <c r="F10" s="270" t="s">
        <v>101</v>
      </c>
      <c r="G10" s="271"/>
      <c r="H10" s="270" t="s">
        <v>126</v>
      </c>
      <c r="I10" s="271"/>
      <c r="J10" s="270" t="s">
        <v>269</v>
      </c>
      <c r="K10" s="271"/>
      <c r="L10" s="270" t="s">
        <v>30</v>
      </c>
      <c r="M10" s="271"/>
      <c r="N10" s="6"/>
      <c r="O10" s="6"/>
      <c r="P10" s="6"/>
      <c r="Q10" s="6"/>
      <c r="R10" s="6"/>
      <c r="S10" s="6"/>
      <c r="T10" s="6"/>
    </row>
    <row r="11" spans="1:20" s="1" customFormat="1" ht="21.75" customHeight="1">
      <c r="A11" s="273"/>
      <c r="B11" s="21" t="s">
        <v>53</v>
      </c>
      <c r="C11" s="21" t="s">
        <v>29</v>
      </c>
      <c r="D11" s="21" t="s">
        <v>53</v>
      </c>
      <c r="E11" s="21" t="s">
        <v>29</v>
      </c>
      <c r="F11" s="21" t="s">
        <v>53</v>
      </c>
      <c r="G11" s="21" t="s">
        <v>29</v>
      </c>
      <c r="H11" s="21" t="s">
        <v>53</v>
      </c>
      <c r="I11" s="21" t="s">
        <v>29</v>
      </c>
      <c r="J11" s="21" t="s">
        <v>53</v>
      </c>
      <c r="K11" s="21" t="s">
        <v>29</v>
      </c>
      <c r="L11" s="21" t="s">
        <v>53</v>
      </c>
      <c r="M11" s="21" t="s">
        <v>29</v>
      </c>
      <c r="N11" s="6"/>
      <c r="O11" s="6"/>
      <c r="P11" s="6"/>
      <c r="Q11" s="6"/>
      <c r="R11" s="6"/>
      <c r="S11" s="6"/>
      <c r="T11" s="6"/>
    </row>
    <row r="12" spans="1:20" s="1" customFormat="1" ht="23.25" customHeight="1">
      <c r="A12" s="274"/>
      <c r="B12" s="135" t="s">
        <v>41</v>
      </c>
      <c r="C12" s="23"/>
      <c r="D12" s="135" t="s">
        <v>41</v>
      </c>
      <c r="E12" s="23"/>
      <c r="F12" s="135" t="s">
        <v>41</v>
      </c>
      <c r="G12" s="23"/>
      <c r="H12" s="135" t="s">
        <v>41</v>
      </c>
      <c r="I12" s="23"/>
      <c r="J12" s="135" t="s">
        <v>41</v>
      </c>
      <c r="K12" s="23"/>
      <c r="L12" s="15" t="s">
        <v>41</v>
      </c>
      <c r="M12" s="23"/>
      <c r="N12" s="6"/>
      <c r="O12" s="6"/>
      <c r="P12" s="6"/>
      <c r="Q12" s="6"/>
      <c r="R12" s="6"/>
      <c r="S12" s="6"/>
      <c r="T12" s="6"/>
    </row>
    <row r="13" spans="1:20" s="1" customFormat="1" ht="24">
      <c r="A13" s="27" t="s">
        <v>92</v>
      </c>
      <c r="B13" s="146">
        <v>6</v>
      </c>
      <c r="C13" s="147">
        <v>190000</v>
      </c>
      <c r="D13" s="146">
        <v>6</v>
      </c>
      <c r="E13" s="147">
        <v>190000</v>
      </c>
      <c r="F13" s="148">
        <v>6</v>
      </c>
      <c r="G13" s="149">
        <v>180000</v>
      </c>
      <c r="H13" s="148">
        <v>6</v>
      </c>
      <c r="I13" s="149">
        <v>180000</v>
      </c>
      <c r="J13" s="148">
        <v>6</v>
      </c>
      <c r="K13" s="149">
        <v>140000</v>
      </c>
      <c r="L13" s="162">
        <f>B13+D13+F13+H13+J13</f>
        <v>30</v>
      </c>
      <c r="M13" s="147">
        <f>C13+E13+G13+I13+K13</f>
        <v>880000</v>
      </c>
      <c r="N13" s="6"/>
      <c r="O13" s="6"/>
      <c r="P13" s="6"/>
      <c r="Q13" s="6"/>
      <c r="R13" s="6"/>
      <c r="S13" s="6"/>
      <c r="T13" s="6"/>
    </row>
    <row r="14" spans="1:20" s="1" customFormat="1" ht="24">
      <c r="A14" s="28" t="s">
        <v>69</v>
      </c>
      <c r="B14" s="150">
        <v>6</v>
      </c>
      <c r="C14" s="152">
        <v>5892700</v>
      </c>
      <c r="D14" s="150">
        <v>10</v>
      </c>
      <c r="E14" s="152">
        <v>6568700</v>
      </c>
      <c r="F14" s="153">
        <v>8</v>
      </c>
      <c r="G14" s="154">
        <v>6163300</v>
      </c>
      <c r="H14" s="153">
        <v>8</v>
      </c>
      <c r="I14" s="154">
        <v>6163300</v>
      </c>
      <c r="J14" s="153">
        <v>8</v>
      </c>
      <c r="K14" s="154">
        <v>6163300</v>
      </c>
      <c r="L14" s="150">
        <f>B14+D14+F14+H14+J14</f>
        <v>40</v>
      </c>
      <c r="M14" s="152">
        <f aca="true" t="shared" si="0" ref="M14:M23">C14+E14+G14+I14+K14</f>
        <v>30951300</v>
      </c>
      <c r="N14" s="6"/>
      <c r="O14" s="6"/>
      <c r="P14" s="6"/>
      <c r="Q14" s="6"/>
      <c r="R14" s="6"/>
      <c r="S14" s="6"/>
      <c r="T14" s="6"/>
    </row>
    <row r="15" spans="1:20" s="1" customFormat="1" ht="24">
      <c r="A15" s="28" t="s">
        <v>70</v>
      </c>
      <c r="B15" s="150">
        <v>2</v>
      </c>
      <c r="C15" s="152">
        <v>50000</v>
      </c>
      <c r="D15" s="150">
        <v>2</v>
      </c>
      <c r="E15" s="152">
        <v>50000</v>
      </c>
      <c r="F15" s="153">
        <v>9</v>
      </c>
      <c r="G15" s="154">
        <v>4324000</v>
      </c>
      <c r="H15" s="153">
        <v>9</v>
      </c>
      <c r="I15" s="154">
        <v>4919000</v>
      </c>
      <c r="J15" s="153">
        <v>7</v>
      </c>
      <c r="K15" s="154">
        <v>4129000</v>
      </c>
      <c r="L15" s="150">
        <f aca="true" t="shared" si="1" ref="L15:L23">B15+D15+F15+H15+J15</f>
        <v>29</v>
      </c>
      <c r="M15" s="152">
        <f t="shared" si="0"/>
        <v>13472000</v>
      </c>
      <c r="N15" s="6"/>
      <c r="O15" s="6"/>
      <c r="P15" s="6"/>
      <c r="Q15" s="6"/>
      <c r="R15" s="6"/>
      <c r="S15" s="6"/>
      <c r="T15" s="6"/>
    </row>
    <row r="16" spans="1:20" s="1" customFormat="1" ht="24">
      <c r="A16" s="28" t="s">
        <v>71</v>
      </c>
      <c r="B16" s="150">
        <v>13</v>
      </c>
      <c r="C16" s="152">
        <v>15450000</v>
      </c>
      <c r="D16" s="150">
        <v>14</v>
      </c>
      <c r="E16" s="152">
        <v>15464000</v>
      </c>
      <c r="F16" s="153">
        <v>10</v>
      </c>
      <c r="G16" s="154">
        <v>14630000</v>
      </c>
      <c r="H16" s="153">
        <v>10</v>
      </c>
      <c r="I16" s="154">
        <v>14630000</v>
      </c>
      <c r="J16" s="153">
        <v>10</v>
      </c>
      <c r="K16" s="154">
        <v>14630000</v>
      </c>
      <c r="L16" s="150">
        <f t="shared" si="1"/>
        <v>57</v>
      </c>
      <c r="M16" s="152">
        <f t="shared" si="0"/>
        <v>74804000</v>
      </c>
      <c r="N16" s="6"/>
      <c r="O16" s="6"/>
      <c r="P16" s="6"/>
      <c r="Q16" s="6"/>
      <c r="R16" s="6"/>
      <c r="S16" s="6"/>
      <c r="T16" s="6"/>
    </row>
    <row r="17" spans="1:20" s="1" customFormat="1" ht="24">
      <c r="A17" s="28" t="s">
        <v>93</v>
      </c>
      <c r="B17" s="150">
        <v>11</v>
      </c>
      <c r="C17" s="154">
        <v>1422500</v>
      </c>
      <c r="D17" s="153">
        <v>12</v>
      </c>
      <c r="E17" s="154">
        <v>1672500</v>
      </c>
      <c r="F17" s="153">
        <v>8</v>
      </c>
      <c r="G17" s="154">
        <v>1470000</v>
      </c>
      <c r="H17" s="153">
        <v>8</v>
      </c>
      <c r="I17" s="154">
        <v>1470000</v>
      </c>
      <c r="J17" s="153">
        <v>8</v>
      </c>
      <c r="K17" s="154">
        <v>1470000</v>
      </c>
      <c r="L17" s="150">
        <f t="shared" si="1"/>
        <v>47</v>
      </c>
      <c r="M17" s="152">
        <f t="shared" si="0"/>
        <v>7505000</v>
      </c>
      <c r="N17" s="6"/>
      <c r="O17" s="6"/>
      <c r="P17" s="6"/>
      <c r="Q17" s="6"/>
      <c r="R17" s="6"/>
      <c r="S17" s="6"/>
      <c r="T17" s="6"/>
    </row>
    <row r="18" spans="1:20" s="1" customFormat="1" ht="24">
      <c r="A18" s="28" t="s">
        <v>94</v>
      </c>
      <c r="B18" s="150">
        <v>44</v>
      </c>
      <c r="C18" s="154">
        <v>18417200</v>
      </c>
      <c r="D18" s="153">
        <v>44</v>
      </c>
      <c r="E18" s="154">
        <v>22286680</v>
      </c>
      <c r="F18" s="153">
        <v>31</v>
      </c>
      <c r="G18" s="154">
        <v>12639980</v>
      </c>
      <c r="H18" s="153">
        <v>27</v>
      </c>
      <c r="I18" s="154">
        <v>12245900</v>
      </c>
      <c r="J18" s="153">
        <v>6</v>
      </c>
      <c r="K18" s="154">
        <v>2147000</v>
      </c>
      <c r="L18" s="150">
        <f t="shared" si="1"/>
        <v>152</v>
      </c>
      <c r="M18" s="152">
        <f t="shared" si="0"/>
        <v>67736760</v>
      </c>
      <c r="N18" s="6"/>
      <c r="O18" s="6"/>
      <c r="P18" s="6"/>
      <c r="Q18" s="6"/>
      <c r="R18" s="6"/>
      <c r="S18" s="6"/>
      <c r="T18" s="6"/>
    </row>
    <row r="19" spans="1:20" s="1" customFormat="1" ht="24">
      <c r="A19" s="28" t="s">
        <v>95</v>
      </c>
      <c r="B19" s="150">
        <v>7</v>
      </c>
      <c r="C19" s="152">
        <v>640000</v>
      </c>
      <c r="D19" s="150">
        <v>7</v>
      </c>
      <c r="E19" s="152">
        <v>640000</v>
      </c>
      <c r="F19" s="153">
        <v>5</v>
      </c>
      <c r="G19" s="154">
        <v>440000</v>
      </c>
      <c r="H19" s="153">
        <v>5</v>
      </c>
      <c r="I19" s="154">
        <v>440000</v>
      </c>
      <c r="J19" s="153">
        <v>5</v>
      </c>
      <c r="K19" s="154">
        <v>440000</v>
      </c>
      <c r="L19" s="150">
        <f t="shared" si="1"/>
        <v>29</v>
      </c>
      <c r="M19" s="152">
        <f t="shared" si="0"/>
        <v>2600000</v>
      </c>
      <c r="N19" s="6"/>
      <c r="O19" s="6"/>
      <c r="P19" s="6"/>
      <c r="Q19" s="6"/>
      <c r="R19" s="6"/>
      <c r="S19" s="6"/>
      <c r="T19" s="6"/>
    </row>
    <row r="20" spans="1:20" s="1" customFormat="1" ht="24">
      <c r="A20" s="28" t="s">
        <v>96</v>
      </c>
      <c r="B20" s="150">
        <v>16</v>
      </c>
      <c r="C20" s="152">
        <v>1282000</v>
      </c>
      <c r="D20" s="150">
        <v>20</v>
      </c>
      <c r="E20" s="152">
        <v>1484000</v>
      </c>
      <c r="F20" s="153">
        <v>15</v>
      </c>
      <c r="G20" s="154">
        <v>1297000</v>
      </c>
      <c r="H20" s="153">
        <v>14</v>
      </c>
      <c r="I20" s="154">
        <v>797000</v>
      </c>
      <c r="J20" s="153">
        <v>14</v>
      </c>
      <c r="K20" s="154">
        <v>797000</v>
      </c>
      <c r="L20" s="150">
        <f t="shared" si="1"/>
        <v>79</v>
      </c>
      <c r="M20" s="152">
        <f t="shared" si="0"/>
        <v>5657000</v>
      </c>
      <c r="N20" s="6"/>
      <c r="O20" s="6"/>
      <c r="P20" s="6"/>
      <c r="Q20" s="6"/>
      <c r="R20" s="6"/>
      <c r="S20" s="6"/>
      <c r="T20" s="6"/>
    </row>
    <row r="21" spans="1:20" s="1" customFormat="1" ht="24">
      <c r="A21" s="28" t="s">
        <v>97</v>
      </c>
      <c r="B21" s="150">
        <v>4</v>
      </c>
      <c r="C21" s="152">
        <v>410000</v>
      </c>
      <c r="D21" s="150">
        <v>4</v>
      </c>
      <c r="E21" s="152">
        <v>410000</v>
      </c>
      <c r="F21" s="153">
        <v>3</v>
      </c>
      <c r="G21" s="154">
        <v>390000</v>
      </c>
      <c r="H21" s="153">
        <v>3</v>
      </c>
      <c r="I21" s="154">
        <v>390000</v>
      </c>
      <c r="J21" s="153">
        <v>3</v>
      </c>
      <c r="K21" s="154">
        <v>390000</v>
      </c>
      <c r="L21" s="150">
        <f t="shared" si="1"/>
        <v>17</v>
      </c>
      <c r="M21" s="152">
        <f t="shared" si="0"/>
        <v>1990000</v>
      </c>
      <c r="N21" s="6"/>
      <c r="O21" s="6"/>
      <c r="P21" s="6"/>
      <c r="Q21" s="6"/>
      <c r="R21" s="6"/>
      <c r="S21" s="6"/>
      <c r="T21" s="6"/>
    </row>
    <row r="22" spans="1:20" s="1" customFormat="1" ht="24">
      <c r="A22" s="29" t="s">
        <v>98</v>
      </c>
      <c r="B22" s="156">
        <v>1</v>
      </c>
      <c r="C22" s="157">
        <v>30000</v>
      </c>
      <c r="D22" s="156">
        <v>1</v>
      </c>
      <c r="E22" s="157">
        <v>30000</v>
      </c>
      <c r="F22" s="158">
        <v>1</v>
      </c>
      <c r="G22" s="159">
        <v>30000</v>
      </c>
      <c r="H22" s="158">
        <v>1</v>
      </c>
      <c r="I22" s="159">
        <v>30000</v>
      </c>
      <c r="J22" s="158">
        <v>1</v>
      </c>
      <c r="K22" s="159">
        <v>30000</v>
      </c>
      <c r="L22" s="156">
        <f t="shared" si="1"/>
        <v>5</v>
      </c>
      <c r="M22" s="157">
        <f t="shared" si="0"/>
        <v>150000</v>
      </c>
      <c r="N22" s="6"/>
      <c r="O22" s="6"/>
      <c r="P22" s="6"/>
      <c r="Q22" s="6"/>
      <c r="R22" s="6"/>
      <c r="S22" s="6"/>
      <c r="T22" s="6"/>
    </row>
    <row r="23" spans="1:20" s="1" customFormat="1" ht="41.25" customHeight="1">
      <c r="A23" s="17" t="s">
        <v>30</v>
      </c>
      <c r="B23" s="160">
        <f aca="true" t="shared" si="2" ref="B23:K23">SUM(B13:B22)</f>
        <v>110</v>
      </c>
      <c r="C23" s="161">
        <f t="shared" si="2"/>
        <v>43784400</v>
      </c>
      <c r="D23" s="160">
        <f t="shared" si="2"/>
        <v>120</v>
      </c>
      <c r="E23" s="161">
        <f t="shared" si="2"/>
        <v>48795880</v>
      </c>
      <c r="F23" s="160">
        <f t="shared" si="2"/>
        <v>96</v>
      </c>
      <c r="G23" s="161">
        <f t="shared" si="2"/>
        <v>41564280</v>
      </c>
      <c r="H23" s="160">
        <f t="shared" si="2"/>
        <v>91</v>
      </c>
      <c r="I23" s="161">
        <f t="shared" si="2"/>
        <v>41265200</v>
      </c>
      <c r="J23" s="161">
        <f t="shared" si="2"/>
        <v>68</v>
      </c>
      <c r="K23" s="161">
        <f t="shared" si="2"/>
        <v>30336300</v>
      </c>
      <c r="L23" s="160">
        <f t="shared" si="1"/>
        <v>485</v>
      </c>
      <c r="M23" s="161">
        <f t="shared" si="0"/>
        <v>205746060</v>
      </c>
      <c r="N23" s="6"/>
      <c r="O23" s="6"/>
      <c r="P23" s="6"/>
      <c r="Q23" s="6"/>
      <c r="R23" s="6"/>
      <c r="S23" s="6"/>
      <c r="T23" s="6"/>
    </row>
    <row r="24" spans="1:13" ht="23.25">
      <c r="A24" s="3"/>
      <c r="B24" s="2"/>
      <c r="C24" s="4"/>
      <c r="D24" s="2"/>
      <c r="E24" s="4"/>
      <c r="F24" s="2"/>
      <c r="G24" s="2"/>
      <c r="H24" s="2"/>
      <c r="I24" s="2"/>
      <c r="J24" s="2"/>
      <c r="K24" s="2"/>
      <c r="L24" s="2"/>
      <c r="M24" s="2"/>
    </row>
  </sheetData>
  <sheetProtection/>
  <mergeCells count="8">
    <mergeCell ref="L10:M10"/>
    <mergeCell ref="A1:M1"/>
    <mergeCell ref="B10:C10"/>
    <mergeCell ref="D10:E10"/>
    <mergeCell ref="F10:G10"/>
    <mergeCell ref="H10:I10"/>
    <mergeCell ref="J10:K10"/>
    <mergeCell ref="A10:A12"/>
  </mergeCells>
  <printOptions/>
  <pageMargins left="0.2755905511811024" right="0.22" top="0.4330708661417323" bottom="0.3937007874015748" header="0.3937007874015748" footer="0.35433070866141736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="70" zoomScaleNormal="70" zoomScalePageLayoutView="0" workbookViewId="0" topLeftCell="A1">
      <selection activeCell="H31" sqref="H31"/>
    </sheetView>
  </sheetViews>
  <sheetFormatPr defaultColWidth="9.140625" defaultRowHeight="21.75"/>
  <cols>
    <col min="1" max="1" width="48.28125" style="1" customWidth="1"/>
    <col min="2" max="2" width="8.28125" style="1" customWidth="1"/>
    <col min="3" max="3" width="12.57421875" style="1" customWidth="1"/>
    <col min="4" max="4" width="8.57421875" style="1" customWidth="1"/>
    <col min="5" max="5" width="13.140625" style="1" customWidth="1"/>
    <col min="6" max="6" width="8.140625" style="1" customWidth="1"/>
    <col min="7" max="7" width="11.57421875" style="1" customWidth="1"/>
    <col min="8" max="8" width="8.00390625" style="1" customWidth="1"/>
    <col min="9" max="9" width="11.421875" style="1" customWidth="1"/>
    <col min="10" max="10" width="8.8515625" style="1" customWidth="1"/>
    <col min="11" max="11" width="11.421875" style="1" customWidth="1"/>
    <col min="12" max="12" width="8.57421875" style="1" customWidth="1"/>
    <col min="13" max="13" width="12.57421875" style="1" customWidth="1"/>
    <col min="14" max="16384" width="9.140625" style="1" customWidth="1"/>
  </cols>
  <sheetData>
    <row r="1" spans="1:13" ht="24">
      <c r="A1" s="14" t="s">
        <v>52</v>
      </c>
      <c r="B1" s="14"/>
      <c r="C1" s="1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">
      <c r="A2" s="14"/>
      <c r="B2" s="14"/>
      <c r="C2" s="14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">
      <c r="A3" s="272" t="s">
        <v>27</v>
      </c>
      <c r="B3" s="270" t="s">
        <v>129</v>
      </c>
      <c r="C3" s="271"/>
      <c r="D3" s="270" t="s">
        <v>125</v>
      </c>
      <c r="E3" s="271"/>
      <c r="F3" s="270" t="s">
        <v>101</v>
      </c>
      <c r="G3" s="271"/>
      <c r="H3" s="270" t="s">
        <v>130</v>
      </c>
      <c r="I3" s="271"/>
      <c r="J3" s="270" t="s">
        <v>274</v>
      </c>
      <c r="K3" s="271"/>
      <c r="L3" s="270" t="s">
        <v>30</v>
      </c>
      <c r="M3" s="271"/>
    </row>
    <row r="4" spans="1:13" ht="24">
      <c r="A4" s="275"/>
      <c r="B4" s="21" t="s">
        <v>53</v>
      </c>
      <c r="C4" s="135" t="s">
        <v>29</v>
      </c>
      <c r="D4" s="21" t="s">
        <v>53</v>
      </c>
      <c r="E4" s="135" t="s">
        <v>29</v>
      </c>
      <c r="F4" s="21" t="s">
        <v>53</v>
      </c>
      <c r="G4" s="135" t="s">
        <v>29</v>
      </c>
      <c r="H4" s="21" t="s">
        <v>53</v>
      </c>
      <c r="I4" s="135" t="s">
        <v>29</v>
      </c>
      <c r="J4" s="21" t="s">
        <v>53</v>
      </c>
      <c r="K4" s="135" t="s">
        <v>29</v>
      </c>
      <c r="L4" s="21" t="s">
        <v>53</v>
      </c>
      <c r="M4" s="21" t="s">
        <v>29</v>
      </c>
    </row>
    <row r="5" spans="1:13" ht="24">
      <c r="A5" s="274"/>
      <c r="B5" s="15" t="s">
        <v>41</v>
      </c>
      <c r="C5" s="15"/>
      <c r="D5" s="15" t="s">
        <v>41</v>
      </c>
      <c r="E5" s="15"/>
      <c r="F5" s="15" t="s">
        <v>41</v>
      </c>
      <c r="G5" s="15"/>
      <c r="H5" s="15" t="s">
        <v>41</v>
      </c>
      <c r="I5" s="15"/>
      <c r="J5" s="15" t="s">
        <v>41</v>
      </c>
      <c r="K5" s="15"/>
      <c r="L5" s="15" t="s">
        <v>41</v>
      </c>
      <c r="M5" s="23"/>
    </row>
    <row r="6" spans="1:13" ht="24">
      <c r="A6" s="145" t="s">
        <v>92</v>
      </c>
      <c r="B6" s="146">
        <v>6</v>
      </c>
      <c r="C6" s="147">
        <v>190000</v>
      </c>
      <c r="D6" s="146">
        <v>6</v>
      </c>
      <c r="E6" s="147">
        <v>190000</v>
      </c>
      <c r="F6" s="148">
        <v>6</v>
      </c>
      <c r="G6" s="149">
        <v>180000</v>
      </c>
      <c r="H6" s="148">
        <v>6</v>
      </c>
      <c r="I6" s="149">
        <v>180000</v>
      </c>
      <c r="J6" s="148">
        <v>6</v>
      </c>
      <c r="K6" s="149">
        <v>140000</v>
      </c>
      <c r="L6" s="150">
        <f>B6+D6+F6+H6+J6</f>
        <v>30</v>
      </c>
      <c r="M6" s="147">
        <f>C6+E6+G6+I6+K6</f>
        <v>880000</v>
      </c>
    </row>
    <row r="7" spans="1:13" ht="24">
      <c r="A7" s="151" t="s">
        <v>69</v>
      </c>
      <c r="B7" s="150">
        <v>6</v>
      </c>
      <c r="C7" s="152">
        <v>5892700</v>
      </c>
      <c r="D7" s="150">
        <v>10</v>
      </c>
      <c r="E7" s="152">
        <v>6568700</v>
      </c>
      <c r="F7" s="153">
        <v>8</v>
      </c>
      <c r="G7" s="154">
        <v>6163300</v>
      </c>
      <c r="H7" s="153">
        <v>8</v>
      </c>
      <c r="I7" s="154">
        <v>6163300</v>
      </c>
      <c r="J7" s="153">
        <v>8</v>
      </c>
      <c r="K7" s="154">
        <v>6163300</v>
      </c>
      <c r="L7" s="150">
        <f>B7+D7+F7+H7+J7</f>
        <v>40</v>
      </c>
      <c r="M7" s="152">
        <f aca="true" t="shared" si="0" ref="M7:M15">C7+E7+G7+I7+K7</f>
        <v>30951300</v>
      </c>
    </row>
    <row r="8" spans="1:13" ht="24">
      <c r="A8" s="151" t="s">
        <v>70</v>
      </c>
      <c r="B8" s="150">
        <v>2</v>
      </c>
      <c r="C8" s="152">
        <v>50000</v>
      </c>
      <c r="D8" s="150">
        <v>2</v>
      </c>
      <c r="E8" s="152">
        <v>50000</v>
      </c>
      <c r="F8" s="153">
        <v>9</v>
      </c>
      <c r="G8" s="154">
        <v>4324000</v>
      </c>
      <c r="H8" s="153">
        <v>9</v>
      </c>
      <c r="I8" s="154">
        <v>4919000</v>
      </c>
      <c r="J8" s="153">
        <v>7</v>
      </c>
      <c r="K8" s="154">
        <v>4129000</v>
      </c>
      <c r="L8" s="150">
        <f aca="true" t="shared" si="1" ref="L8:L15">B8+D8+F8+H8+J8</f>
        <v>29</v>
      </c>
      <c r="M8" s="152">
        <f t="shared" si="0"/>
        <v>13472000</v>
      </c>
    </row>
    <row r="9" spans="1:13" ht="24">
      <c r="A9" s="151" t="s">
        <v>71</v>
      </c>
      <c r="B9" s="150">
        <v>13</v>
      </c>
      <c r="C9" s="152">
        <v>15450000</v>
      </c>
      <c r="D9" s="150">
        <v>14</v>
      </c>
      <c r="E9" s="152">
        <v>15464000</v>
      </c>
      <c r="F9" s="153">
        <v>10</v>
      </c>
      <c r="G9" s="154">
        <v>14630000</v>
      </c>
      <c r="H9" s="153">
        <v>10</v>
      </c>
      <c r="I9" s="154">
        <v>14630000</v>
      </c>
      <c r="J9" s="153">
        <v>10</v>
      </c>
      <c r="K9" s="154">
        <v>14630000</v>
      </c>
      <c r="L9" s="150">
        <f t="shared" si="1"/>
        <v>57</v>
      </c>
      <c r="M9" s="152">
        <f t="shared" si="0"/>
        <v>74804000</v>
      </c>
    </row>
    <row r="10" spans="1:13" ht="24">
      <c r="A10" s="151" t="s">
        <v>93</v>
      </c>
      <c r="B10" s="150">
        <v>11</v>
      </c>
      <c r="C10" s="154">
        <v>1422500</v>
      </c>
      <c r="D10" s="153">
        <v>12</v>
      </c>
      <c r="E10" s="154">
        <v>1672500</v>
      </c>
      <c r="F10" s="153">
        <v>8</v>
      </c>
      <c r="G10" s="154">
        <v>1470000</v>
      </c>
      <c r="H10" s="153">
        <v>8</v>
      </c>
      <c r="I10" s="154">
        <v>1470000</v>
      </c>
      <c r="J10" s="153">
        <v>8</v>
      </c>
      <c r="K10" s="154">
        <v>1470000</v>
      </c>
      <c r="L10" s="150">
        <f t="shared" si="1"/>
        <v>47</v>
      </c>
      <c r="M10" s="152">
        <f t="shared" si="0"/>
        <v>7505000</v>
      </c>
    </row>
    <row r="11" spans="1:13" ht="24">
      <c r="A11" s="151" t="s">
        <v>94</v>
      </c>
      <c r="B11" s="150">
        <v>44</v>
      </c>
      <c r="C11" s="154">
        <v>18417200</v>
      </c>
      <c r="D11" s="153">
        <v>44</v>
      </c>
      <c r="E11" s="154">
        <v>22286680</v>
      </c>
      <c r="F11" s="153">
        <v>31</v>
      </c>
      <c r="G11" s="154">
        <v>12639980</v>
      </c>
      <c r="H11" s="153">
        <v>27</v>
      </c>
      <c r="I11" s="154">
        <v>12245900</v>
      </c>
      <c r="J11" s="153">
        <v>6</v>
      </c>
      <c r="K11" s="154">
        <v>2147000</v>
      </c>
      <c r="L11" s="150">
        <f t="shared" si="1"/>
        <v>152</v>
      </c>
      <c r="M11" s="152">
        <f t="shared" si="0"/>
        <v>67736760</v>
      </c>
    </row>
    <row r="12" spans="1:13" ht="24">
      <c r="A12" s="151" t="s">
        <v>95</v>
      </c>
      <c r="B12" s="150">
        <v>7</v>
      </c>
      <c r="C12" s="152">
        <v>640000</v>
      </c>
      <c r="D12" s="150">
        <v>7</v>
      </c>
      <c r="E12" s="152">
        <v>640000</v>
      </c>
      <c r="F12" s="153">
        <v>5</v>
      </c>
      <c r="G12" s="154">
        <v>440000</v>
      </c>
      <c r="H12" s="153">
        <v>5</v>
      </c>
      <c r="I12" s="154">
        <v>440000</v>
      </c>
      <c r="J12" s="153">
        <v>5</v>
      </c>
      <c r="K12" s="154">
        <v>440000</v>
      </c>
      <c r="L12" s="150">
        <f t="shared" si="1"/>
        <v>29</v>
      </c>
      <c r="M12" s="152">
        <f t="shared" si="0"/>
        <v>2600000</v>
      </c>
    </row>
    <row r="13" spans="1:13" ht="24">
      <c r="A13" s="151" t="s">
        <v>96</v>
      </c>
      <c r="B13" s="150">
        <v>16</v>
      </c>
      <c r="C13" s="152">
        <v>1282000</v>
      </c>
      <c r="D13" s="150">
        <v>20</v>
      </c>
      <c r="E13" s="152">
        <v>1484000</v>
      </c>
      <c r="F13" s="153">
        <v>15</v>
      </c>
      <c r="G13" s="154">
        <v>1297000</v>
      </c>
      <c r="H13" s="153">
        <v>14</v>
      </c>
      <c r="I13" s="154">
        <v>797000</v>
      </c>
      <c r="J13" s="153">
        <v>14</v>
      </c>
      <c r="K13" s="154">
        <v>797000</v>
      </c>
      <c r="L13" s="150">
        <f t="shared" si="1"/>
        <v>79</v>
      </c>
      <c r="M13" s="152">
        <f t="shared" si="0"/>
        <v>5657000</v>
      </c>
    </row>
    <row r="14" spans="1:13" ht="24">
      <c r="A14" s="151" t="s">
        <v>97</v>
      </c>
      <c r="B14" s="150">
        <v>4</v>
      </c>
      <c r="C14" s="152">
        <v>410000</v>
      </c>
      <c r="D14" s="150">
        <v>4</v>
      </c>
      <c r="E14" s="152">
        <v>410000</v>
      </c>
      <c r="F14" s="153">
        <v>3</v>
      </c>
      <c r="G14" s="154">
        <v>390000</v>
      </c>
      <c r="H14" s="153">
        <v>3</v>
      </c>
      <c r="I14" s="154">
        <v>390000</v>
      </c>
      <c r="J14" s="153">
        <v>3</v>
      </c>
      <c r="K14" s="154">
        <v>390000</v>
      </c>
      <c r="L14" s="150">
        <f t="shared" si="1"/>
        <v>17</v>
      </c>
      <c r="M14" s="152">
        <f t="shared" si="0"/>
        <v>1990000</v>
      </c>
    </row>
    <row r="15" spans="1:13" ht="24">
      <c r="A15" s="155" t="s">
        <v>98</v>
      </c>
      <c r="B15" s="156">
        <v>1</v>
      </c>
      <c r="C15" s="157">
        <v>30000</v>
      </c>
      <c r="D15" s="156">
        <v>1</v>
      </c>
      <c r="E15" s="157">
        <v>30000</v>
      </c>
      <c r="F15" s="158">
        <v>1</v>
      </c>
      <c r="G15" s="159">
        <v>30000</v>
      </c>
      <c r="H15" s="158">
        <v>1</v>
      </c>
      <c r="I15" s="159">
        <v>30000</v>
      </c>
      <c r="J15" s="158">
        <v>1</v>
      </c>
      <c r="K15" s="159">
        <v>30000</v>
      </c>
      <c r="L15" s="156">
        <f t="shared" si="1"/>
        <v>5</v>
      </c>
      <c r="M15" s="157">
        <f t="shared" si="0"/>
        <v>150000</v>
      </c>
    </row>
    <row r="16" spans="1:13" ht="34.5" customHeight="1">
      <c r="A16" s="17" t="s">
        <v>30</v>
      </c>
      <c r="B16" s="160">
        <f>SUM(B6:B15)</f>
        <v>110</v>
      </c>
      <c r="C16" s="161">
        <f>SUM(C6:C15)</f>
        <v>43784400</v>
      </c>
      <c r="D16" s="160">
        <f aca="true" t="shared" si="2" ref="D16:K16">SUM(D6:D15)</f>
        <v>120</v>
      </c>
      <c r="E16" s="161">
        <f t="shared" si="2"/>
        <v>48795880</v>
      </c>
      <c r="F16" s="160">
        <f t="shared" si="2"/>
        <v>96</v>
      </c>
      <c r="G16" s="161">
        <f t="shared" si="2"/>
        <v>41564280</v>
      </c>
      <c r="H16" s="160">
        <f t="shared" si="2"/>
        <v>91</v>
      </c>
      <c r="I16" s="161">
        <f t="shared" si="2"/>
        <v>41265200</v>
      </c>
      <c r="J16" s="161">
        <f t="shared" si="2"/>
        <v>68</v>
      </c>
      <c r="K16" s="161">
        <f t="shared" si="2"/>
        <v>30336300</v>
      </c>
      <c r="L16" s="160">
        <f>SUM(L6:L15)</f>
        <v>485</v>
      </c>
      <c r="M16" s="161">
        <f>SUM(M6:M15)</f>
        <v>205746060</v>
      </c>
    </row>
  </sheetData>
  <sheetProtection/>
  <mergeCells count="7">
    <mergeCell ref="L3:M3"/>
    <mergeCell ref="A3:A5"/>
    <mergeCell ref="B3:C3"/>
    <mergeCell ref="D3:E3"/>
    <mergeCell ref="F3:G3"/>
    <mergeCell ref="H3:I3"/>
    <mergeCell ref="J3:K3"/>
  </mergeCells>
  <printOptions/>
  <pageMargins left="0.2362204724409449" right="0.1968503937007874" top="0.5118110236220472" bottom="0.5118110236220472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8"/>
  <sheetViews>
    <sheetView showGridLines="0" zoomScale="75" zoomScaleNormal="75" zoomScalePageLayoutView="0" workbookViewId="0" topLeftCell="A1">
      <selection activeCell="E20" sqref="E20"/>
    </sheetView>
  </sheetViews>
  <sheetFormatPr defaultColWidth="9.140625" defaultRowHeight="21.75"/>
  <cols>
    <col min="1" max="1" width="49.28125" style="0" customWidth="1"/>
    <col min="2" max="2" width="9.57421875" style="0" customWidth="1"/>
    <col min="3" max="3" width="9.140625" style="0" customWidth="1"/>
    <col min="4" max="4" width="9.8515625" style="0" customWidth="1"/>
    <col min="5" max="5" width="9.7109375" style="0" customWidth="1"/>
    <col min="6" max="7" width="10.140625" style="0" customWidth="1"/>
    <col min="8" max="8" width="10.8515625" style="0" customWidth="1"/>
    <col min="9" max="9" width="9.140625" style="0" customWidth="1"/>
  </cols>
  <sheetData>
    <row r="1" spans="1:9" ht="23.25">
      <c r="A1" s="134" t="s">
        <v>254</v>
      </c>
      <c r="B1" s="5"/>
      <c r="C1" s="5"/>
      <c r="D1" s="5"/>
      <c r="E1" s="5"/>
      <c r="F1" s="5"/>
      <c r="G1" s="5"/>
      <c r="H1" s="5"/>
      <c r="I1" s="5"/>
    </row>
    <row r="2" spans="1:9" ht="23.25">
      <c r="A2" s="134"/>
      <c r="B2" s="5"/>
      <c r="C2" s="5"/>
      <c r="D2" s="5"/>
      <c r="E2" s="5"/>
      <c r="F2" s="5"/>
      <c r="G2" s="5"/>
      <c r="H2" s="5"/>
      <c r="I2" s="5"/>
    </row>
    <row r="3" spans="1:9" ht="23.25">
      <c r="A3" s="245" t="s">
        <v>27</v>
      </c>
      <c r="B3" s="276" t="s">
        <v>28</v>
      </c>
      <c r="C3" s="277"/>
      <c r="D3" s="276" t="s">
        <v>33</v>
      </c>
      <c r="E3" s="277"/>
      <c r="F3" s="136" t="s">
        <v>127</v>
      </c>
      <c r="G3" s="136"/>
      <c r="H3" s="276" t="s">
        <v>28</v>
      </c>
      <c r="I3" s="277"/>
    </row>
    <row r="4" spans="1:9" ht="23.25">
      <c r="A4" s="246"/>
      <c r="B4" s="278" t="s">
        <v>37</v>
      </c>
      <c r="C4" s="279"/>
      <c r="D4" s="9" t="s">
        <v>34</v>
      </c>
      <c r="E4" s="9"/>
      <c r="F4" s="278" t="s">
        <v>128</v>
      </c>
      <c r="G4" s="279"/>
      <c r="H4" s="278" t="s">
        <v>36</v>
      </c>
      <c r="I4" s="279"/>
    </row>
    <row r="5" spans="1:9" ht="23.25">
      <c r="A5" s="247"/>
      <c r="B5" s="20" t="s">
        <v>31</v>
      </c>
      <c r="C5" s="20" t="s">
        <v>32</v>
      </c>
      <c r="D5" s="20" t="s">
        <v>31</v>
      </c>
      <c r="E5" s="20" t="s">
        <v>32</v>
      </c>
      <c r="F5" s="20" t="s">
        <v>31</v>
      </c>
      <c r="G5" s="20" t="s">
        <v>32</v>
      </c>
      <c r="H5" s="20" t="s">
        <v>31</v>
      </c>
      <c r="I5" s="20" t="s">
        <v>32</v>
      </c>
    </row>
    <row r="6" spans="1:9" ht="23.25">
      <c r="A6" s="18" t="s">
        <v>92</v>
      </c>
      <c r="B6" s="137">
        <v>5</v>
      </c>
      <c r="C6" s="138">
        <f>B6*100/H16</f>
        <v>6.024096385542169</v>
      </c>
      <c r="D6" s="137" t="s">
        <v>48</v>
      </c>
      <c r="E6" s="139" t="s">
        <v>48</v>
      </c>
      <c r="F6" s="137" t="s">
        <v>48</v>
      </c>
      <c r="G6" s="139" t="s">
        <v>48</v>
      </c>
      <c r="H6" s="137">
        <v>5</v>
      </c>
      <c r="I6" s="138">
        <f>H6*100/H16</f>
        <v>6.024096385542169</v>
      </c>
    </row>
    <row r="7" spans="1:9" ht="23.25">
      <c r="A7" s="18" t="s">
        <v>69</v>
      </c>
      <c r="B7" s="137">
        <v>7</v>
      </c>
      <c r="C7" s="138">
        <f>B7*100/H16</f>
        <v>8.433734939759036</v>
      </c>
      <c r="D7" s="137" t="s">
        <v>48</v>
      </c>
      <c r="E7" s="139" t="s">
        <v>48</v>
      </c>
      <c r="F7" s="137" t="s">
        <v>48</v>
      </c>
      <c r="G7" s="139" t="s">
        <v>48</v>
      </c>
      <c r="H7" s="137">
        <v>7</v>
      </c>
      <c r="I7" s="138">
        <f>H7*100/H16</f>
        <v>8.433734939759036</v>
      </c>
    </row>
    <row r="8" spans="1:9" ht="23.25">
      <c r="A8" s="18" t="s">
        <v>70</v>
      </c>
      <c r="B8" s="137">
        <v>1</v>
      </c>
      <c r="C8" s="138">
        <f>B8*100/H16</f>
        <v>1.2048192771084338</v>
      </c>
      <c r="D8" s="137" t="s">
        <v>48</v>
      </c>
      <c r="E8" s="139" t="s">
        <v>48</v>
      </c>
      <c r="F8" s="137" t="s">
        <v>48</v>
      </c>
      <c r="G8" s="139" t="s">
        <v>48</v>
      </c>
      <c r="H8" s="137">
        <v>1</v>
      </c>
      <c r="I8" s="138">
        <f>H8*100/H16</f>
        <v>1.2048192771084338</v>
      </c>
    </row>
    <row r="9" spans="1:9" ht="23.25">
      <c r="A9" s="18" t="s">
        <v>71</v>
      </c>
      <c r="B9" s="137">
        <v>10</v>
      </c>
      <c r="C9" s="138">
        <f>B9*100/H16</f>
        <v>12.048192771084338</v>
      </c>
      <c r="D9" s="137" t="s">
        <v>48</v>
      </c>
      <c r="E9" s="139" t="s">
        <v>48</v>
      </c>
      <c r="F9" s="137">
        <v>2</v>
      </c>
      <c r="G9" s="138">
        <f>F9*100/H16</f>
        <v>2.4096385542168677</v>
      </c>
      <c r="H9" s="137">
        <v>12</v>
      </c>
      <c r="I9" s="138">
        <f>H9*100/H16</f>
        <v>14.457831325301205</v>
      </c>
    </row>
    <row r="10" spans="1:9" ht="23.25">
      <c r="A10" s="18" t="s">
        <v>93</v>
      </c>
      <c r="B10" s="137">
        <v>8</v>
      </c>
      <c r="C10" s="138">
        <f>B10*100/H16</f>
        <v>9.63855421686747</v>
      </c>
      <c r="D10" s="137" t="s">
        <v>48</v>
      </c>
      <c r="E10" s="139" t="s">
        <v>48</v>
      </c>
      <c r="F10" s="137">
        <v>2</v>
      </c>
      <c r="G10" s="138">
        <f>F10*100/H16</f>
        <v>2.4096385542168677</v>
      </c>
      <c r="H10" s="137">
        <v>10</v>
      </c>
      <c r="I10" s="138">
        <f>H10*100/H16</f>
        <v>12.048192771084338</v>
      </c>
    </row>
    <row r="11" spans="1:9" ht="23.25">
      <c r="A11" s="18" t="s">
        <v>94</v>
      </c>
      <c r="B11" s="137">
        <v>14</v>
      </c>
      <c r="C11" s="138">
        <f>B11*100/H16</f>
        <v>16.867469879518072</v>
      </c>
      <c r="D11" s="137">
        <v>8</v>
      </c>
      <c r="E11" s="139">
        <f>D11*100/H16</f>
        <v>9.63855421686747</v>
      </c>
      <c r="F11" s="137">
        <v>2</v>
      </c>
      <c r="G11" s="138">
        <f>F11*100/H16</f>
        <v>2.4096385542168677</v>
      </c>
      <c r="H11" s="137">
        <v>24</v>
      </c>
      <c r="I11" s="138">
        <f>H11*100/H16</f>
        <v>28.91566265060241</v>
      </c>
    </row>
    <row r="12" spans="1:9" ht="23.25">
      <c r="A12" s="18" t="s">
        <v>95</v>
      </c>
      <c r="B12" s="137">
        <v>4</v>
      </c>
      <c r="C12" s="138">
        <f>B12*100/H16</f>
        <v>4.819277108433735</v>
      </c>
      <c r="D12" s="137" t="s">
        <v>48</v>
      </c>
      <c r="E12" s="139" t="s">
        <v>48</v>
      </c>
      <c r="F12" s="137" t="s">
        <v>48</v>
      </c>
      <c r="G12" s="138"/>
      <c r="H12" s="137">
        <v>4</v>
      </c>
      <c r="I12" s="140">
        <f>H12*100/H16</f>
        <v>4.819277108433735</v>
      </c>
    </row>
    <row r="13" spans="1:9" ht="23.25">
      <c r="A13" s="18" t="s">
        <v>96</v>
      </c>
      <c r="B13" s="137">
        <v>14</v>
      </c>
      <c r="C13" s="138">
        <f>B13*100/H16</f>
        <v>16.867469879518072</v>
      </c>
      <c r="D13" s="137" t="s">
        <v>48</v>
      </c>
      <c r="E13" s="139" t="s">
        <v>48</v>
      </c>
      <c r="F13" s="137">
        <v>1</v>
      </c>
      <c r="G13" s="138">
        <f>F13*100/H16</f>
        <v>1.2048192771084338</v>
      </c>
      <c r="H13" s="137">
        <v>15</v>
      </c>
      <c r="I13" s="138">
        <f>H13*100/H16</f>
        <v>18.072289156626507</v>
      </c>
    </row>
    <row r="14" spans="1:9" ht="23.25">
      <c r="A14" s="18" t="s">
        <v>97</v>
      </c>
      <c r="B14" s="137">
        <v>3</v>
      </c>
      <c r="C14" s="138">
        <f>B14*100/H16</f>
        <v>3.6144578313253013</v>
      </c>
      <c r="D14" s="137" t="s">
        <v>48</v>
      </c>
      <c r="E14" s="139" t="s">
        <v>48</v>
      </c>
      <c r="F14" s="137">
        <v>1</v>
      </c>
      <c r="G14" s="138">
        <f>F14*100/H16</f>
        <v>1.2048192771084338</v>
      </c>
      <c r="H14" s="137">
        <v>4</v>
      </c>
      <c r="I14" s="138">
        <f>H14*100/H16</f>
        <v>4.819277108433735</v>
      </c>
    </row>
    <row r="15" spans="1:9" ht="23.25">
      <c r="A15" s="18" t="s">
        <v>98</v>
      </c>
      <c r="B15" s="137">
        <v>1</v>
      </c>
      <c r="C15" s="138">
        <f>B15*100/H16</f>
        <v>1.2048192771084338</v>
      </c>
      <c r="D15" s="137" t="s">
        <v>48</v>
      </c>
      <c r="E15" s="139" t="s">
        <v>48</v>
      </c>
      <c r="F15" s="137" t="s">
        <v>48</v>
      </c>
      <c r="G15" s="139" t="s">
        <v>48</v>
      </c>
      <c r="H15" s="137">
        <v>1</v>
      </c>
      <c r="I15" s="138">
        <f>H15*100/H16</f>
        <v>1.2048192771084338</v>
      </c>
    </row>
    <row r="16" spans="1:9" ht="38.25" customHeight="1">
      <c r="A16" s="20" t="s">
        <v>30</v>
      </c>
      <c r="B16" s="20">
        <f>SUM(B6:B15)</f>
        <v>67</v>
      </c>
      <c r="C16" s="138">
        <f>B16*100/H16</f>
        <v>80.72289156626506</v>
      </c>
      <c r="D16" s="20">
        <f>SUM(D11:D15)</f>
        <v>8</v>
      </c>
      <c r="E16" s="141">
        <f>SUM(E11:E15)</f>
        <v>9.63855421686747</v>
      </c>
      <c r="F16" s="20">
        <f>SUM(F6:F15)</f>
        <v>8</v>
      </c>
      <c r="G16" s="142">
        <f>SUM(G6:G15)</f>
        <v>9.638554216867472</v>
      </c>
      <c r="H16" s="143">
        <f>SUM(H6:H15)</f>
        <v>83</v>
      </c>
      <c r="I16" s="142">
        <f>SUM(I6:I15)</f>
        <v>100.00000000000001</v>
      </c>
    </row>
    <row r="17" spans="1:9" ht="21.75">
      <c r="A17" s="5"/>
      <c r="B17" s="5"/>
      <c r="C17" s="5"/>
      <c r="D17" s="5"/>
      <c r="E17" s="5"/>
      <c r="F17" s="5"/>
      <c r="G17" s="5"/>
      <c r="H17" s="5"/>
      <c r="I17" s="5"/>
    </row>
    <row r="18" ht="21.75">
      <c r="A18" s="30"/>
    </row>
  </sheetData>
  <sheetProtection/>
  <mergeCells count="7">
    <mergeCell ref="H3:I3"/>
    <mergeCell ref="B4:C4"/>
    <mergeCell ref="F4:G4"/>
    <mergeCell ref="H4:I4"/>
    <mergeCell ref="A3:A5"/>
    <mergeCell ref="B3:C3"/>
    <mergeCell ref="D3:E3"/>
  </mergeCells>
  <printOptions/>
  <pageMargins left="0.63" right="0.19" top="0.37" bottom="0.38" header="0.33" footer="0.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42"/>
  <sheetViews>
    <sheetView showGridLines="0" tabSelected="1" zoomScale="80" zoomScaleNormal="80" zoomScalePageLayoutView="0" workbookViewId="0" topLeftCell="A1">
      <selection activeCell="E46" sqref="E46"/>
    </sheetView>
  </sheetViews>
  <sheetFormatPr defaultColWidth="9.140625" defaultRowHeight="21.75"/>
  <cols>
    <col min="1" max="1" width="50.140625" style="1" customWidth="1"/>
    <col min="2" max="2" width="18.00390625" style="144" customWidth="1"/>
    <col min="3" max="3" width="15.421875" style="1" customWidth="1"/>
    <col min="4" max="4" width="17.28125" style="1" customWidth="1"/>
    <col min="5" max="5" width="15.421875" style="1" customWidth="1"/>
    <col min="6" max="6" width="18.57421875" style="1" customWidth="1"/>
    <col min="7" max="7" width="15.421875" style="1" customWidth="1"/>
    <col min="8" max="16384" width="9.140625" style="1" customWidth="1"/>
  </cols>
  <sheetData>
    <row r="1" spans="1:7" ht="24">
      <c r="A1" s="134" t="s">
        <v>255</v>
      </c>
      <c r="B1" s="25"/>
      <c r="C1" s="6"/>
      <c r="D1" s="6"/>
      <c r="E1" s="6"/>
      <c r="F1" s="6"/>
      <c r="G1" s="6"/>
    </row>
    <row r="2" spans="1:7" ht="24">
      <c r="A2" s="134"/>
      <c r="B2" s="25"/>
      <c r="C2" s="6"/>
      <c r="D2" s="6"/>
      <c r="E2" s="6"/>
      <c r="F2" s="6"/>
      <c r="G2" s="6"/>
    </row>
    <row r="3" spans="1:7" ht="24">
      <c r="A3" s="245" t="s">
        <v>27</v>
      </c>
      <c r="B3" s="280" t="s">
        <v>38</v>
      </c>
      <c r="C3" s="281"/>
      <c r="D3" s="280" t="s">
        <v>40</v>
      </c>
      <c r="E3" s="281"/>
      <c r="F3" s="280" t="s">
        <v>30</v>
      </c>
      <c r="G3" s="281"/>
    </row>
    <row r="4" spans="1:7" ht="24">
      <c r="A4" s="247"/>
      <c r="B4" s="26" t="s">
        <v>39</v>
      </c>
      <c r="C4" s="17" t="s">
        <v>32</v>
      </c>
      <c r="D4" s="17" t="s">
        <v>39</v>
      </c>
      <c r="E4" s="17" t="s">
        <v>32</v>
      </c>
      <c r="F4" s="26" t="s">
        <v>39</v>
      </c>
      <c r="G4" s="17" t="s">
        <v>32</v>
      </c>
    </row>
    <row r="5" spans="1:7" ht="24">
      <c r="A5" s="18" t="s">
        <v>92</v>
      </c>
      <c r="B5" s="22">
        <v>71120</v>
      </c>
      <c r="C5" s="19">
        <f>B5*100/F15</f>
        <v>0.26139175747843396</v>
      </c>
      <c r="D5" s="68" t="s">
        <v>48</v>
      </c>
      <c r="E5" s="32" t="s">
        <v>48</v>
      </c>
      <c r="F5" s="22">
        <v>71120</v>
      </c>
      <c r="G5" s="19">
        <f>F5*100/F15</f>
        <v>0.26139175747843396</v>
      </c>
    </row>
    <row r="6" spans="1:7" ht="24">
      <c r="A6" s="18" t="s">
        <v>69</v>
      </c>
      <c r="B6" s="22">
        <v>5647328</v>
      </c>
      <c r="C6" s="19">
        <f>B6*100/F15</f>
        <v>20.755975688655365</v>
      </c>
      <c r="D6" s="68" t="s">
        <v>48</v>
      </c>
      <c r="E6" s="32" t="s">
        <v>48</v>
      </c>
      <c r="F6" s="22">
        <v>5647328</v>
      </c>
      <c r="G6" s="19">
        <f>F6*100/F15</f>
        <v>20.755975688655365</v>
      </c>
    </row>
    <row r="7" spans="1:7" ht="24">
      <c r="A7" s="18" t="s">
        <v>70</v>
      </c>
      <c r="B7" s="22">
        <v>19900</v>
      </c>
      <c r="C7" s="19">
        <f>B7*100/F15</f>
        <v>0.07313970716845945</v>
      </c>
      <c r="D7" s="68" t="s">
        <v>48</v>
      </c>
      <c r="E7" s="32" t="s">
        <v>48</v>
      </c>
      <c r="F7" s="22">
        <v>19900</v>
      </c>
      <c r="G7" s="19">
        <f>F7*100/F15</f>
        <v>0.07313970716845945</v>
      </c>
    </row>
    <row r="8" spans="1:7" ht="24">
      <c r="A8" s="18" t="s">
        <v>71</v>
      </c>
      <c r="B8" s="22">
        <v>15317156</v>
      </c>
      <c r="C8" s="19">
        <f>B8*100/F15</f>
        <v>56.29609570319657</v>
      </c>
      <c r="D8" s="68" t="s">
        <v>48</v>
      </c>
      <c r="E8" s="32" t="s">
        <v>48</v>
      </c>
      <c r="F8" s="22">
        <v>15317156</v>
      </c>
      <c r="G8" s="19">
        <f>F8*100/F15</f>
        <v>56.29609570319657</v>
      </c>
    </row>
    <row r="9" spans="1:7" ht="24">
      <c r="A9" s="18" t="s">
        <v>93</v>
      </c>
      <c r="B9" s="22">
        <v>902396</v>
      </c>
      <c r="C9" s="19">
        <f>B9*100/F15</f>
        <v>3.3166321200999564</v>
      </c>
      <c r="D9" s="68" t="s">
        <v>48</v>
      </c>
      <c r="E9" s="32" t="s">
        <v>48</v>
      </c>
      <c r="F9" s="22">
        <v>902396</v>
      </c>
      <c r="G9" s="19">
        <f>F9*100/F15</f>
        <v>3.3166321200999564</v>
      </c>
    </row>
    <row r="10" spans="1:7" ht="24">
      <c r="A10" s="18" t="s">
        <v>94</v>
      </c>
      <c r="B10" s="66">
        <v>1591891</v>
      </c>
      <c r="C10" s="19">
        <f>B10*100/F15</f>
        <v>5.850775959000306</v>
      </c>
      <c r="D10" s="68">
        <v>2651000</v>
      </c>
      <c r="E10" s="70">
        <f>D10*100/F15</f>
        <v>9.743385110732966</v>
      </c>
      <c r="F10" s="66">
        <v>4242891</v>
      </c>
      <c r="G10" s="19">
        <f>F10*100/F15</f>
        <v>15.594161069733271</v>
      </c>
    </row>
    <row r="11" spans="1:7" ht="24">
      <c r="A11" s="18" t="s">
        <v>95</v>
      </c>
      <c r="B11" s="66">
        <v>239324</v>
      </c>
      <c r="C11" s="19">
        <f>B11*100/F15</f>
        <v>0.8796023757982105</v>
      </c>
      <c r="D11" s="68" t="s">
        <v>48</v>
      </c>
      <c r="E11" s="32" t="s">
        <v>48</v>
      </c>
      <c r="F11" s="66">
        <v>239324</v>
      </c>
      <c r="G11" s="19">
        <f>F11*100/F15</f>
        <v>0.8796023757982105</v>
      </c>
    </row>
    <row r="12" spans="1:7" ht="24">
      <c r="A12" s="18" t="s">
        <v>96</v>
      </c>
      <c r="B12" s="22">
        <v>572418</v>
      </c>
      <c r="C12" s="19">
        <f>B12*100/F15</f>
        <v>2.1038434622088054</v>
      </c>
      <c r="D12" s="68" t="s">
        <v>48</v>
      </c>
      <c r="E12" s="32" t="s">
        <v>48</v>
      </c>
      <c r="F12" s="22">
        <v>572418</v>
      </c>
      <c r="G12" s="19">
        <f>F12*100/F15</f>
        <v>2.1038434622088054</v>
      </c>
    </row>
    <row r="13" spans="1:7" ht="24">
      <c r="A13" s="18" t="s">
        <v>97</v>
      </c>
      <c r="B13" s="22">
        <v>164960</v>
      </c>
      <c r="C13" s="19">
        <f>B13*100/F15</f>
        <v>0.6062877434426669</v>
      </c>
      <c r="D13" s="68" t="s">
        <v>48</v>
      </c>
      <c r="E13" s="32" t="s">
        <v>48</v>
      </c>
      <c r="F13" s="22">
        <v>164960</v>
      </c>
      <c r="G13" s="19">
        <f>F13*100/F15</f>
        <v>0.6062877434426669</v>
      </c>
    </row>
    <row r="14" spans="1:7" ht="24">
      <c r="A14" s="18" t="s">
        <v>98</v>
      </c>
      <c r="B14" s="22">
        <v>30710</v>
      </c>
      <c r="C14" s="19">
        <f>B14*100/F15</f>
        <v>0.1128703722182608</v>
      </c>
      <c r="D14" s="68" t="s">
        <v>48</v>
      </c>
      <c r="E14" s="32" t="s">
        <v>48</v>
      </c>
      <c r="F14" s="22">
        <v>30710</v>
      </c>
      <c r="G14" s="19">
        <f>F14*100/F15</f>
        <v>0.1128703722182608</v>
      </c>
    </row>
    <row r="15" spans="1:7" ht="37.5" customHeight="1">
      <c r="A15" s="20" t="s">
        <v>30</v>
      </c>
      <c r="B15" s="67">
        <f>SUM(B5:B14)</f>
        <v>24557203</v>
      </c>
      <c r="C15" s="24">
        <f>SUM(C5:C14)</f>
        <v>90.25661488926703</v>
      </c>
      <c r="D15" s="69">
        <f>SUM(D10:D14)</f>
        <v>2651000</v>
      </c>
      <c r="E15" s="133">
        <f>SUM(E10:E14)</f>
        <v>9.743385110732966</v>
      </c>
      <c r="F15" s="67">
        <f>B15+D15</f>
        <v>27208203</v>
      </c>
      <c r="G15" s="24">
        <f>F15*100/F15</f>
        <v>100</v>
      </c>
    </row>
    <row r="16" spans="1:2" s="6" customFormat="1" ht="23.25">
      <c r="A16" s="14"/>
      <c r="B16" s="25"/>
    </row>
    <row r="17" s="6" customFormat="1" ht="23.25" hidden="1">
      <c r="B17" s="25"/>
    </row>
    <row r="18" s="6" customFormat="1" ht="23.25" hidden="1">
      <c r="B18" s="25"/>
    </row>
    <row r="19" spans="1:2" s="6" customFormat="1" ht="23.25" hidden="1">
      <c r="A19" s="14"/>
      <c r="B19" s="25"/>
    </row>
    <row r="20" spans="1:7" s="6" customFormat="1" ht="23.25" hidden="1">
      <c r="A20" s="272"/>
      <c r="B20" s="270" t="s">
        <v>38</v>
      </c>
      <c r="C20" s="271"/>
      <c r="D20" s="270" t="s">
        <v>40</v>
      </c>
      <c r="E20" s="271"/>
      <c r="F20" s="270" t="s">
        <v>30</v>
      </c>
      <c r="G20" s="271"/>
    </row>
    <row r="21" spans="1:7" s="6" customFormat="1" ht="23.25" hidden="1">
      <c r="A21" s="274"/>
      <c r="B21" s="33" t="s">
        <v>39</v>
      </c>
      <c r="C21" s="15" t="s">
        <v>32</v>
      </c>
      <c r="D21" s="15" t="s">
        <v>39</v>
      </c>
      <c r="E21" s="15" t="s">
        <v>32</v>
      </c>
      <c r="F21" s="15" t="s">
        <v>39</v>
      </c>
      <c r="G21" s="15" t="s">
        <v>32</v>
      </c>
    </row>
    <row r="22" spans="1:7" s="6" customFormat="1" ht="23.25" hidden="1">
      <c r="A22" s="18"/>
      <c r="B22" s="19"/>
      <c r="C22" s="18"/>
      <c r="D22" s="18"/>
      <c r="E22" s="18"/>
      <c r="F22" s="18"/>
      <c r="G22" s="18"/>
    </row>
    <row r="23" spans="1:7" s="6" customFormat="1" ht="23.25" hidden="1">
      <c r="A23" s="18"/>
      <c r="B23" s="19"/>
      <c r="C23" s="18"/>
      <c r="D23" s="18"/>
      <c r="E23" s="18"/>
      <c r="F23" s="18"/>
      <c r="G23" s="18"/>
    </row>
    <row r="24" spans="1:7" s="6" customFormat="1" ht="23.25" hidden="1">
      <c r="A24" s="18"/>
      <c r="B24" s="19"/>
      <c r="C24" s="18"/>
      <c r="D24" s="18"/>
      <c r="E24" s="18"/>
      <c r="F24" s="18"/>
      <c r="G24" s="18"/>
    </row>
    <row r="25" spans="1:7" s="6" customFormat="1" ht="23.25" hidden="1">
      <c r="A25" s="18"/>
      <c r="B25" s="19"/>
      <c r="C25" s="18"/>
      <c r="D25" s="18"/>
      <c r="E25" s="18"/>
      <c r="F25" s="18"/>
      <c r="G25" s="18"/>
    </row>
    <row r="26" spans="1:7" s="6" customFormat="1" ht="23.25" hidden="1">
      <c r="A26" s="18"/>
      <c r="B26" s="19"/>
      <c r="C26" s="18"/>
      <c r="D26" s="18"/>
      <c r="E26" s="18"/>
      <c r="F26" s="18"/>
      <c r="G26" s="18"/>
    </row>
    <row r="27" spans="1:7" s="6" customFormat="1" ht="23.25" hidden="1">
      <c r="A27" s="18"/>
      <c r="B27" s="19"/>
      <c r="C27" s="18"/>
      <c r="D27" s="18"/>
      <c r="E27" s="18"/>
      <c r="F27" s="18"/>
      <c r="G27" s="18"/>
    </row>
    <row r="28" spans="1:7" s="6" customFormat="1" ht="23.25" hidden="1">
      <c r="A28" s="18"/>
      <c r="B28" s="19"/>
      <c r="C28" s="18"/>
      <c r="D28" s="18"/>
      <c r="E28" s="18"/>
      <c r="F28" s="18"/>
      <c r="G28" s="18"/>
    </row>
    <row r="29" spans="1:7" s="6" customFormat="1" ht="23.25" hidden="1">
      <c r="A29" s="18"/>
      <c r="B29" s="19"/>
      <c r="C29" s="18"/>
      <c r="D29" s="18"/>
      <c r="E29" s="18"/>
      <c r="F29" s="18"/>
      <c r="G29" s="18"/>
    </row>
    <row r="30" spans="1:7" s="6" customFormat="1" ht="23.25" hidden="1">
      <c r="A30" s="18"/>
      <c r="B30" s="19"/>
      <c r="C30" s="18"/>
      <c r="D30" s="18"/>
      <c r="E30" s="18"/>
      <c r="F30" s="18"/>
      <c r="G30" s="18"/>
    </row>
    <row r="31" spans="1:7" s="6" customFormat="1" ht="23.25" hidden="1">
      <c r="A31" s="18"/>
      <c r="B31" s="19"/>
      <c r="C31" s="18"/>
      <c r="D31" s="18"/>
      <c r="E31" s="18"/>
      <c r="F31" s="18"/>
      <c r="G31" s="18"/>
    </row>
    <row r="32" spans="1:7" s="6" customFormat="1" ht="23.25" hidden="1">
      <c r="A32" s="18"/>
      <c r="B32" s="19"/>
      <c r="C32" s="18"/>
      <c r="D32" s="18"/>
      <c r="E32" s="18"/>
      <c r="F32" s="18"/>
      <c r="G32" s="18"/>
    </row>
    <row r="33" spans="1:7" s="6" customFormat="1" ht="23.25" hidden="1">
      <c r="A33" s="20"/>
      <c r="B33" s="19"/>
      <c r="C33" s="18"/>
      <c r="D33" s="18"/>
      <c r="E33" s="18"/>
      <c r="F33" s="18"/>
      <c r="G33" s="18"/>
    </row>
    <row r="34" s="6" customFormat="1" ht="23.25" hidden="1">
      <c r="B34" s="25"/>
    </row>
    <row r="35" spans="1:2" s="6" customFormat="1" ht="21.75" customHeight="1">
      <c r="A35" s="46"/>
      <c r="B35" s="25"/>
    </row>
    <row r="36" spans="1:2" s="6" customFormat="1" ht="23.25">
      <c r="A36" s="45"/>
      <c r="B36" s="25"/>
    </row>
    <row r="37" spans="1:2" s="6" customFormat="1" ht="23.25">
      <c r="A37" s="46"/>
      <c r="B37" s="25"/>
    </row>
    <row r="38" spans="1:2" s="6" customFormat="1" ht="23.25">
      <c r="A38" s="45"/>
      <c r="B38" s="25"/>
    </row>
    <row r="39" ht="24">
      <c r="A39" s="46"/>
    </row>
    <row r="40" spans="1:2" s="6" customFormat="1" ht="23.25">
      <c r="A40" s="14"/>
      <c r="B40" s="25"/>
    </row>
    <row r="41" spans="1:2" s="6" customFormat="1" ht="23.25">
      <c r="A41" s="46"/>
      <c r="B41" s="25"/>
    </row>
    <row r="42" s="6" customFormat="1" ht="23.25">
      <c r="B42" s="25"/>
    </row>
  </sheetData>
  <sheetProtection/>
  <mergeCells count="8">
    <mergeCell ref="A3:A4"/>
    <mergeCell ref="B3:C3"/>
    <mergeCell ref="D3:E3"/>
    <mergeCell ref="F3:G3"/>
    <mergeCell ref="B20:C20"/>
    <mergeCell ref="D20:E20"/>
    <mergeCell ref="F20:G20"/>
    <mergeCell ref="A20:A21"/>
  </mergeCells>
  <printOptions/>
  <pageMargins left="0.35" right="0.52" top="0.52" bottom="0.53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3" sqref="B13"/>
    </sheetView>
  </sheetViews>
  <sheetFormatPr defaultColWidth="9.140625" defaultRowHeight="21.75"/>
  <cols>
    <col min="1" max="1" width="6.7109375" style="80" customWidth="1"/>
    <col min="2" max="2" width="63.28125" style="71" customWidth="1"/>
    <col min="3" max="3" width="13.7109375" style="81" customWidth="1"/>
    <col min="4" max="4" width="16.8515625" style="80" customWidth="1"/>
    <col min="5" max="5" width="18.8515625" style="80" customWidth="1"/>
    <col min="6" max="6" width="28.7109375" style="71" customWidth="1"/>
    <col min="7" max="16384" width="9.140625" style="71" customWidth="1"/>
  </cols>
  <sheetData>
    <row r="1" spans="1:6" ht="44.25" customHeight="1">
      <c r="A1" s="282" t="s">
        <v>250</v>
      </c>
      <c r="B1" s="282"/>
      <c r="C1" s="282"/>
      <c r="D1" s="282"/>
      <c r="E1" s="282"/>
      <c r="F1" s="282"/>
    </row>
    <row r="2" spans="1:6" ht="35.25" customHeight="1">
      <c r="A2" s="72" t="s">
        <v>58</v>
      </c>
      <c r="B2" s="72" t="s">
        <v>59</v>
      </c>
      <c r="C2" s="73" t="s">
        <v>29</v>
      </c>
      <c r="D2" s="72" t="s">
        <v>188</v>
      </c>
      <c r="E2" s="72" t="s">
        <v>189</v>
      </c>
      <c r="F2" s="72" t="s">
        <v>181</v>
      </c>
    </row>
    <row r="3" spans="1:6" ht="35.25" customHeight="1">
      <c r="A3" s="74">
        <v>1</v>
      </c>
      <c r="B3" s="241" t="s">
        <v>157</v>
      </c>
      <c r="C3" s="76">
        <v>30000</v>
      </c>
      <c r="D3" s="82" t="s">
        <v>252</v>
      </c>
      <c r="E3" s="82" t="s">
        <v>89</v>
      </c>
      <c r="F3" s="75" t="s">
        <v>260</v>
      </c>
    </row>
    <row r="4" spans="1:6" ht="20.25" customHeight="1">
      <c r="A4" s="77"/>
      <c r="B4" s="78"/>
      <c r="C4" s="79"/>
      <c r="D4" s="77"/>
      <c r="E4" s="77"/>
      <c r="F4" s="78"/>
    </row>
    <row r="5" spans="1:6" ht="20.25" customHeight="1">
      <c r="A5" s="234">
        <v>2</v>
      </c>
      <c r="B5" s="235" t="s">
        <v>159</v>
      </c>
      <c r="C5" s="236">
        <v>60000</v>
      </c>
      <c r="D5" s="234" t="s">
        <v>263</v>
      </c>
      <c r="E5" s="234" t="s">
        <v>63</v>
      </c>
      <c r="F5" s="235" t="s">
        <v>345</v>
      </c>
    </row>
    <row r="6" spans="1:6" ht="20.25" customHeight="1">
      <c r="A6" s="237"/>
      <c r="B6" s="101"/>
      <c r="C6" s="238"/>
      <c r="D6" s="237"/>
      <c r="E6" s="237"/>
      <c r="F6" s="101"/>
    </row>
    <row r="7" spans="1:6" ht="21">
      <c r="A7" s="82">
        <v>3</v>
      </c>
      <c r="B7" s="242" t="s">
        <v>220</v>
      </c>
      <c r="C7" s="84">
        <v>40000</v>
      </c>
      <c r="D7" s="82" t="s">
        <v>252</v>
      </c>
      <c r="E7" s="82" t="s">
        <v>89</v>
      </c>
      <c r="F7" s="83" t="s">
        <v>251</v>
      </c>
    </row>
    <row r="8" spans="1:6" ht="21">
      <c r="A8" s="77"/>
      <c r="B8" s="101"/>
      <c r="C8" s="79"/>
      <c r="D8" s="77"/>
      <c r="E8" s="103"/>
      <c r="F8" s="78"/>
    </row>
    <row r="9" spans="1:6" ht="21">
      <c r="A9" s="82">
        <v>4</v>
      </c>
      <c r="B9" s="243" t="s">
        <v>346</v>
      </c>
      <c r="C9" s="84">
        <v>36450</v>
      </c>
      <c r="D9" s="82" t="s">
        <v>252</v>
      </c>
      <c r="E9" s="82" t="s">
        <v>89</v>
      </c>
      <c r="F9" s="83" t="s">
        <v>251</v>
      </c>
    </row>
    <row r="10" spans="1:6" ht="21">
      <c r="A10" s="77"/>
      <c r="B10" s="244" t="s">
        <v>222</v>
      </c>
      <c r="C10" s="79"/>
      <c r="D10" s="77"/>
      <c r="E10" s="77"/>
      <c r="F10" s="78"/>
    </row>
    <row r="11" spans="1:6" ht="21">
      <c r="A11" s="82">
        <v>5</v>
      </c>
      <c r="B11" s="5" t="s">
        <v>205</v>
      </c>
      <c r="C11" s="84">
        <v>475000</v>
      </c>
      <c r="D11" s="82" t="s">
        <v>253</v>
      </c>
      <c r="E11" s="82" t="s">
        <v>180</v>
      </c>
      <c r="F11" s="105" t="s">
        <v>231</v>
      </c>
    </row>
    <row r="12" spans="1:6" ht="21">
      <c r="A12" s="77"/>
      <c r="B12" s="78"/>
      <c r="C12" s="79"/>
      <c r="D12" s="77"/>
      <c r="E12" s="77"/>
      <c r="F12" s="104"/>
    </row>
    <row r="13" spans="1:6" ht="21">
      <c r="A13" s="82">
        <v>6</v>
      </c>
      <c r="B13" s="243" t="s">
        <v>347</v>
      </c>
      <c r="C13" s="84">
        <v>430000</v>
      </c>
      <c r="D13" s="82" t="s">
        <v>253</v>
      </c>
      <c r="E13" s="82" t="s">
        <v>180</v>
      </c>
      <c r="F13" s="105" t="s">
        <v>233</v>
      </c>
    </row>
    <row r="14" spans="1:6" ht="21">
      <c r="A14" s="77"/>
      <c r="B14" s="244" t="s">
        <v>209</v>
      </c>
      <c r="C14" s="79"/>
      <c r="D14" s="77"/>
      <c r="E14" s="77"/>
      <c r="F14" s="78"/>
    </row>
    <row r="15" spans="1:6" ht="21">
      <c r="A15" s="82">
        <v>7</v>
      </c>
      <c r="B15" s="83" t="s">
        <v>226</v>
      </c>
      <c r="C15" s="84">
        <v>500000</v>
      </c>
      <c r="D15" s="82" t="s">
        <v>259</v>
      </c>
      <c r="E15" s="82" t="s">
        <v>63</v>
      </c>
      <c r="F15" s="83" t="s">
        <v>261</v>
      </c>
    </row>
    <row r="16" spans="1:6" ht="21">
      <c r="A16" s="77"/>
      <c r="B16" s="78"/>
      <c r="C16" s="79"/>
      <c r="D16" s="77"/>
      <c r="E16" s="77"/>
      <c r="F16" s="78"/>
    </row>
    <row r="17" spans="1:6" ht="21">
      <c r="A17" s="82">
        <v>8</v>
      </c>
      <c r="B17" s="83" t="s">
        <v>169</v>
      </c>
      <c r="C17" s="84">
        <v>20000</v>
      </c>
      <c r="D17" s="82" t="s">
        <v>263</v>
      </c>
      <c r="E17" s="82" t="s">
        <v>63</v>
      </c>
      <c r="F17" s="83" t="s">
        <v>262</v>
      </c>
    </row>
    <row r="18" spans="1:6" ht="21">
      <c r="A18" s="77"/>
      <c r="B18" s="78"/>
      <c r="C18" s="79"/>
      <c r="D18" s="77"/>
      <c r="E18" s="77"/>
      <c r="F18" s="78"/>
    </row>
  </sheetData>
  <sheetProtection/>
  <mergeCells count="1">
    <mergeCell ref="A1:F1"/>
  </mergeCells>
  <printOptions/>
  <pageMargins left="0.3937007874015748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4">
      <selection activeCell="K18" sqref="K18"/>
    </sheetView>
  </sheetViews>
  <sheetFormatPr defaultColWidth="9.140625" defaultRowHeight="21.75"/>
  <cols>
    <col min="1" max="1" width="6.421875" style="5" customWidth="1"/>
    <col min="2" max="2" width="13.8515625" style="5" customWidth="1"/>
    <col min="3" max="3" width="12.28125" style="5" customWidth="1"/>
    <col min="4" max="4" width="17.28125" style="5" customWidth="1"/>
    <col min="5" max="5" width="18.7109375" style="5" customWidth="1"/>
    <col min="6" max="6" width="24.421875" style="5" customWidth="1"/>
    <col min="7" max="7" width="11.7109375" style="239" customWidth="1"/>
    <col min="8" max="8" width="18.140625" style="5" customWidth="1"/>
    <col min="9" max="9" width="16.00390625" style="5" customWidth="1"/>
    <col min="10" max="16384" width="9.140625" style="5" customWidth="1"/>
  </cols>
  <sheetData>
    <row r="1" spans="1:9" ht="23.25">
      <c r="A1" s="286" t="s">
        <v>342</v>
      </c>
      <c r="B1" s="286"/>
      <c r="C1" s="286"/>
      <c r="D1" s="286"/>
      <c r="E1" s="286"/>
      <c r="F1" s="286"/>
      <c r="G1" s="286"/>
      <c r="H1" s="286"/>
      <c r="I1" s="286"/>
    </row>
    <row r="2" spans="1:9" ht="23.25">
      <c r="A2" s="293" t="s">
        <v>343</v>
      </c>
      <c r="B2" s="293"/>
      <c r="C2" s="293"/>
      <c r="D2" s="293"/>
      <c r="E2" s="293"/>
      <c r="F2" s="293"/>
      <c r="G2" s="293"/>
      <c r="H2" s="293"/>
      <c r="I2" s="293"/>
    </row>
    <row r="3" spans="1:9" ht="21">
      <c r="A3" s="287" t="s">
        <v>131</v>
      </c>
      <c r="B3" s="289" t="s">
        <v>132</v>
      </c>
      <c r="C3" s="291" t="s">
        <v>133</v>
      </c>
      <c r="D3" s="289" t="s">
        <v>134</v>
      </c>
      <c r="E3" s="291" t="s">
        <v>135</v>
      </c>
      <c r="F3" s="34" t="s">
        <v>136</v>
      </c>
      <c r="G3" s="36" t="s">
        <v>137</v>
      </c>
      <c r="H3" s="289" t="s">
        <v>139</v>
      </c>
      <c r="I3" s="37" t="s">
        <v>140</v>
      </c>
    </row>
    <row r="4" spans="1:9" ht="21">
      <c r="A4" s="288"/>
      <c r="B4" s="290"/>
      <c r="C4" s="292"/>
      <c r="D4" s="290"/>
      <c r="E4" s="292"/>
      <c r="F4" s="35" t="s">
        <v>291</v>
      </c>
      <c r="G4" s="38" t="s">
        <v>138</v>
      </c>
      <c r="H4" s="290"/>
      <c r="I4" s="39" t="s">
        <v>141</v>
      </c>
    </row>
    <row r="5" spans="1:9" ht="21">
      <c r="A5" s="111">
        <v>1</v>
      </c>
      <c r="B5" s="111" t="s">
        <v>290</v>
      </c>
      <c r="C5" s="111" t="s">
        <v>144</v>
      </c>
      <c r="D5" s="111" t="s">
        <v>142</v>
      </c>
      <c r="E5" s="115" t="s">
        <v>184</v>
      </c>
      <c r="F5" s="112" t="s">
        <v>292</v>
      </c>
      <c r="G5" s="113">
        <v>13800</v>
      </c>
      <c r="H5" s="112" t="s">
        <v>323</v>
      </c>
      <c r="I5" s="111" t="s">
        <v>63</v>
      </c>
    </row>
    <row r="6" spans="1:9" ht="21">
      <c r="A6" s="114"/>
      <c r="B6" s="114"/>
      <c r="C6" s="114"/>
      <c r="D6" s="114"/>
      <c r="E6" s="115" t="s">
        <v>320</v>
      </c>
      <c r="F6" s="115" t="s">
        <v>293</v>
      </c>
      <c r="G6" s="116"/>
      <c r="H6" s="115" t="s">
        <v>329</v>
      </c>
      <c r="I6" s="114"/>
    </row>
    <row r="7" spans="1:9" ht="21">
      <c r="A7" s="114"/>
      <c r="B7" s="114"/>
      <c r="C7" s="114"/>
      <c r="D7" s="114"/>
      <c r="E7" s="114"/>
      <c r="F7" s="115" t="s">
        <v>294</v>
      </c>
      <c r="G7" s="116"/>
      <c r="H7" s="115" t="s">
        <v>324</v>
      </c>
      <c r="I7" s="114"/>
    </row>
    <row r="8" spans="1:9" ht="21">
      <c r="A8" s="121"/>
      <c r="B8" s="121"/>
      <c r="C8" s="121"/>
      <c r="D8" s="121"/>
      <c r="E8" s="121"/>
      <c r="F8" s="122"/>
      <c r="G8" s="123"/>
      <c r="H8" s="122"/>
      <c r="I8" s="121"/>
    </row>
    <row r="9" spans="1:9" ht="21">
      <c r="A9" s="118">
        <v>2</v>
      </c>
      <c r="B9" s="118" t="s">
        <v>290</v>
      </c>
      <c r="C9" s="118" t="s">
        <v>144</v>
      </c>
      <c r="D9" s="118" t="s">
        <v>142</v>
      </c>
      <c r="E9" s="44" t="s">
        <v>318</v>
      </c>
      <c r="F9" s="119" t="s">
        <v>295</v>
      </c>
      <c r="G9" s="120">
        <v>20800</v>
      </c>
      <c r="H9" s="119" t="s">
        <v>325</v>
      </c>
      <c r="I9" s="118" t="s">
        <v>63</v>
      </c>
    </row>
    <row r="10" spans="1:9" ht="21">
      <c r="A10" s="114"/>
      <c r="B10" s="114"/>
      <c r="C10" s="114"/>
      <c r="D10" s="114"/>
      <c r="E10" s="28" t="s">
        <v>319</v>
      </c>
      <c r="F10" s="115" t="s">
        <v>296</v>
      </c>
      <c r="G10" s="116"/>
      <c r="H10" s="115" t="s">
        <v>326</v>
      </c>
      <c r="I10" s="114"/>
    </row>
    <row r="11" spans="1:9" ht="21">
      <c r="A11" s="121"/>
      <c r="B11" s="121"/>
      <c r="C11" s="121"/>
      <c r="D11" s="121"/>
      <c r="E11" s="121"/>
      <c r="F11" s="122"/>
      <c r="G11" s="123"/>
      <c r="H11" s="122"/>
      <c r="I11" s="121"/>
    </row>
    <row r="12" spans="1:9" ht="21">
      <c r="A12" s="118">
        <v>3</v>
      </c>
      <c r="B12" s="118" t="s">
        <v>290</v>
      </c>
      <c r="C12" s="118" t="s">
        <v>144</v>
      </c>
      <c r="D12" s="118" t="s">
        <v>142</v>
      </c>
      <c r="E12" s="119" t="s">
        <v>321</v>
      </c>
      <c r="F12" s="119" t="s">
        <v>301</v>
      </c>
      <c r="G12" s="120">
        <v>10500</v>
      </c>
      <c r="H12" s="119" t="s">
        <v>327</v>
      </c>
      <c r="I12" s="118" t="s">
        <v>63</v>
      </c>
    </row>
    <row r="13" spans="1:9" ht="21">
      <c r="A13" s="114"/>
      <c r="B13" s="114"/>
      <c r="C13" s="114"/>
      <c r="D13" s="114"/>
      <c r="E13" s="115" t="s">
        <v>322</v>
      </c>
      <c r="F13" s="115"/>
      <c r="G13" s="116"/>
      <c r="H13" s="115" t="s">
        <v>328</v>
      </c>
      <c r="I13" s="114"/>
    </row>
    <row r="14" spans="1:9" ht="21">
      <c r="A14" s="121"/>
      <c r="B14" s="121"/>
      <c r="C14" s="121"/>
      <c r="D14" s="121"/>
      <c r="E14" s="121"/>
      <c r="F14" s="122"/>
      <c r="G14" s="123"/>
      <c r="H14" s="122" t="s">
        <v>324</v>
      </c>
      <c r="I14" s="121"/>
    </row>
    <row r="15" spans="1:9" ht="21">
      <c r="A15" s="118">
        <v>4</v>
      </c>
      <c r="B15" s="118" t="s">
        <v>290</v>
      </c>
      <c r="C15" s="118" t="s">
        <v>144</v>
      </c>
      <c r="D15" s="118" t="s">
        <v>297</v>
      </c>
      <c r="E15" s="119" t="s">
        <v>184</v>
      </c>
      <c r="F15" s="44" t="s">
        <v>299</v>
      </c>
      <c r="G15" s="110">
        <v>16000</v>
      </c>
      <c r="H15" s="125" t="s">
        <v>330</v>
      </c>
      <c r="I15" s="118" t="s">
        <v>63</v>
      </c>
    </row>
    <row r="16" spans="1:9" ht="21">
      <c r="A16" s="114"/>
      <c r="B16" s="114"/>
      <c r="C16" s="114"/>
      <c r="D16" s="114"/>
      <c r="E16" s="115" t="s">
        <v>320</v>
      </c>
      <c r="F16" s="115"/>
      <c r="G16" s="116"/>
      <c r="H16" s="115" t="s">
        <v>331</v>
      </c>
      <c r="I16" s="114"/>
    </row>
    <row r="17" spans="1:9" ht="21">
      <c r="A17" s="114"/>
      <c r="B17" s="114"/>
      <c r="C17" s="114"/>
      <c r="D17" s="114"/>
      <c r="E17" s="114"/>
      <c r="F17" s="115" t="s">
        <v>298</v>
      </c>
      <c r="G17" s="117">
        <v>7900</v>
      </c>
      <c r="H17" s="115" t="s">
        <v>332</v>
      </c>
      <c r="I17" s="114"/>
    </row>
    <row r="18" spans="1:9" ht="21">
      <c r="A18" s="114"/>
      <c r="B18" s="114"/>
      <c r="C18" s="114"/>
      <c r="D18" s="114"/>
      <c r="E18" s="114"/>
      <c r="F18" s="115"/>
      <c r="G18" s="116"/>
      <c r="H18" s="115"/>
      <c r="I18" s="114"/>
    </row>
    <row r="19" spans="1:9" ht="21">
      <c r="A19" s="114"/>
      <c r="B19" s="114"/>
      <c r="C19" s="114"/>
      <c r="D19" s="114"/>
      <c r="E19" s="114"/>
      <c r="F19" s="115" t="s">
        <v>300</v>
      </c>
      <c r="G19" s="117">
        <v>2800</v>
      </c>
      <c r="H19" s="115"/>
      <c r="I19" s="114"/>
    </row>
    <row r="20" spans="1:9" ht="21">
      <c r="A20" s="121"/>
      <c r="B20" s="121"/>
      <c r="C20" s="121"/>
      <c r="D20" s="121"/>
      <c r="E20" s="121"/>
      <c r="F20" s="122"/>
      <c r="G20" s="123"/>
      <c r="H20" s="122"/>
      <c r="I20" s="121"/>
    </row>
    <row r="21" spans="1:9" ht="21">
      <c r="A21" s="118">
        <v>5</v>
      </c>
      <c r="B21" s="118" t="s">
        <v>290</v>
      </c>
      <c r="C21" s="118" t="s">
        <v>144</v>
      </c>
      <c r="D21" s="118" t="s">
        <v>297</v>
      </c>
      <c r="E21" s="119" t="s">
        <v>184</v>
      </c>
      <c r="F21" s="119" t="s">
        <v>185</v>
      </c>
      <c r="G21" s="120">
        <v>17000</v>
      </c>
      <c r="H21" s="125" t="s">
        <v>330</v>
      </c>
      <c r="I21" s="118" t="s">
        <v>67</v>
      </c>
    </row>
    <row r="22" spans="1:9" ht="21">
      <c r="A22" s="114"/>
      <c r="B22" s="114"/>
      <c r="C22" s="114"/>
      <c r="D22" s="114"/>
      <c r="E22" s="115" t="s">
        <v>320</v>
      </c>
      <c r="F22" s="115"/>
      <c r="G22" s="116"/>
      <c r="H22" s="115" t="s">
        <v>331</v>
      </c>
      <c r="I22" s="114"/>
    </row>
    <row r="23" spans="1:9" ht="21">
      <c r="A23" s="128"/>
      <c r="B23" s="128"/>
      <c r="C23" s="128"/>
      <c r="D23" s="128"/>
      <c r="E23" s="129"/>
      <c r="F23" s="129" t="s">
        <v>302</v>
      </c>
      <c r="G23" s="130">
        <v>4300</v>
      </c>
      <c r="H23" s="129" t="s">
        <v>332</v>
      </c>
      <c r="I23" s="128"/>
    </row>
    <row r="24" spans="1:9" ht="21">
      <c r="A24" s="121"/>
      <c r="B24" s="121"/>
      <c r="C24" s="121"/>
      <c r="D24" s="121"/>
      <c r="E24" s="122"/>
      <c r="F24" s="122"/>
      <c r="G24" s="124"/>
      <c r="H24" s="122"/>
      <c r="I24" s="121"/>
    </row>
    <row r="25" spans="1:9" ht="21">
      <c r="A25" s="40">
        <v>6</v>
      </c>
      <c r="B25" s="27" t="s">
        <v>308</v>
      </c>
      <c r="C25" s="27" t="s">
        <v>144</v>
      </c>
      <c r="D25" s="27" t="s">
        <v>309</v>
      </c>
      <c r="E25" s="112" t="s">
        <v>184</v>
      </c>
      <c r="F25" s="27" t="s">
        <v>307</v>
      </c>
      <c r="G25" s="131">
        <v>18000</v>
      </c>
      <c r="H25" s="132" t="s">
        <v>333</v>
      </c>
      <c r="I25" s="40" t="s">
        <v>180</v>
      </c>
    </row>
    <row r="26" spans="1:9" ht="21">
      <c r="A26" s="28"/>
      <c r="B26" s="28"/>
      <c r="C26" s="28"/>
      <c r="D26" s="28"/>
      <c r="E26" s="115" t="s">
        <v>320</v>
      </c>
      <c r="F26" s="28"/>
      <c r="G26" s="107"/>
      <c r="H26" s="126" t="s">
        <v>334</v>
      </c>
      <c r="I26" s="41"/>
    </row>
    <row r="27" spans="1:9" ht="21">
      <c r="A27" s="29"/>
      <c r="B27" s="29"/>
      <c r="C27" s="29"/>
      <c r="D27" s="29"/>
      <c r="E27" s="29"/>
      <c r="F27" s="29"/>
      <c r="G27" s="108"/>
      <c r="H27" s="127" t="s">
        <v>335</v>
      </c>
      <c r="I27" s="42"/>
    </row>
    <row r="28" spans="1:9" ht="21">
      <c r="A28" s="43">
        <v>7</v>
      </c>
      <c r="B28" s="44" t="s">
        <v>143</v>
      </c>
      <c r="C28" s="44" t="s">
        <v>144</v>
      </c>
      <c r="D28" s="44" t="s">
        <v>297</v>
      </c>
      <c r="E28" s="119" t="s">
        <v>184</v>
      </c>
      <c r="F28" s="44" t="s">
        <v>185</v>
      </c>
      <c r="G28" s="106">
        <v>17000</v>
      </c>
      <c r="H28" s="125" t="s">
        <v>330</v>
      </c>
      <c r="I28" s="43" t="s">
        <v>86</v>
      </c>
    </row>
    <row r="29" spans="1:9" ht="21">
      <c r="A29" s="41"/>
      <c r="B29" s="28"/>
      <c r="C29" s="28"/>
      <c r="D29" s="28"/>
      <c r="E29" s="115" t="s">
        <v>320</v>
      </c>
      <c r="F29" s="28"/>
      <c r="G29" s="107"/>
      <c r="H29" s="115" t="s">
        <v>331</v>
      </c>
      <c r="I29" s="41"/>
    </row>
    <row r="30" spans="1:9" ht="21">
      <c r="A30" s="42"/>
      <c r="B30" s="29"/>
      <c r="C30" s="29"/>
      <c r="D30" s="29"/>
      <c r="E30" s="29"/>
      <c r="F30" s="29" t="s">
        <v>186</v>
      </c>
      <c r="G30" s="109">
        <v>2500</v>
      </c>
      <c r="H30" s="122" t="s">
        <v>332</v>
      </c>
      <c r="I30" s="42"/>
    </row>
    <row r="31" spans="1:9" ht="21">
      <c r="A31" s="43">
        <v>8</v>
      </c>
      <c r="B31" s="44" t="s">
        <v>143</v>
      </c>
      <c r="C31" s="44" t="s">
        <v>144</v>
      </c>
      <c r="D31" s="44" t="s">
        <v>142</v>
      </c>
      <c r="E31" s="44" t="s">
        <v>318</v>
      </c>
      <c r="F31" s="44" t="s">
        <v>187</v>
      </c>
      <c r="G31" s="106">
        <v>5500</v>
      </c>
      <c r="H31" s="119" t="s">
        <v>325</v>
      </c>
      <c r="I31" s="43" t="s">
        <v>86</v>
      </c>
    </row>
    <row r="32" spans="1:9" ht="21">
      <c r="A32" s="41"/>
      <c r="B32" s="28"/>
      <c r="C32" s="28"/>
      <c r="D32" s="28"/>
      <c r="E32" s="28" t="s">
        <v>319</v>
      </c>
      <c r="F32" s="28"/>
      <c r="G32" s="107"/>
      <c r="H32" s="115" t="s">
        <v>326</v>
      </c>
      <c r="I32" s="41"/>
    </row>
    <row r="33" spans="1:9" ht="21">
      <c r="A33" s="42"/>
      <c r="B33" s="29"/>
      <c r="C33" s="29"/>
      <c r="D33" s="29"/>
      <c r="E33" s="29"/>
      <c r="F33" s="29"/>
      <c r="G33" s="108"/>
      <c r="H33" s="127"/>
      <c r="I33" s="42"/>
    </row>
    <row r="34" spans="1:9" ht="21">
      <c r="A34" s="43">
        <v>9</v>
      </c>
      <c r="B34" s="44" t="s">
        <v>143</v>
      </c>
      <c r="C34" s="44" t="s">
        <v>144</v>
      </c>
      <c r="D34" s="44" t="s">
        <v>142</v>
      </c>
      <c r="E34" s="44" t="s">
        <v>316</v>
      </c>
      <c r="F34" s="44" t="s">
        <v>303</v>
      </c>
      <c r="G34" s="110">
        <v>56000</v>
      </c>
      <c r="H34" s="125" t="s">
        <v>340</v>
      </c>
      <c r="I34" s="43" t="s">
        <v>86</v>
      </c>
    </row>
    <row r="35" spans="1:9" ht="21">
      <c r="A35" s="41"/>
      <c r="B35" s="28"/>
      <c r="C35" s="28"/>
      <c r="D35" s="28"/>
      <c r="E35" s="28" t="s">
        <v>317</v>
      </c>
      <c r="F35" s="28"/>
      <c r="G35" s="107"/>
      <c r="H35" s="126" t="s">
        <v>341</v>
      </c>
      <c r="I35" s="41"/>
    </row>
    <row r="36" spans="1:9" ht="21">
      <c r="A36" s="42"/>
      <c r="B36" s="29"/>
      <c r="C36" s="29"/>
      <c r="D36" s="29"/>
      <c r="E36" s="29"/>
      <c r="F36" s="29"/>
      <c r="G36" s="108"/>
      <c r="H36" s="127"/>
      <c r="I36" s="42"/>
    </row>
    <row r="37" spans="1:9" ht="21">
      <c r="A37" s="43">
        <v>10</v>
      </c>
      <c r="B37" s="44" t="s">
        <v>143</v>
      </c>
      <c r="C37" s="44" t="s">
        <v>144</v>
      </c>
      <c r="D37" s="44" t="s">
        <v>305</v>
      </c>
      <c r="E37" s="44" t="s">
        <v>316</v>
      </c>
      <c r="F37" s="44" t="s">
        <v>304</v>
      </c>
      <c r="G37" s="106">
        <v>78000</v>
      </c>
      <c r="H37" s="125" t="s">
        <v>338</v>
      </c>
      <c r="I37" s="43" t="s">
        <v>86</v>
      </c>
    </row>
    <row r="38" spans="1:9" ht="21">
      <c r="A38" s="41"/>
      <c r="B38" s="28"/>
      <c r="C38" s="28"/>
      <c r="D38" s="28" t="s">
        <v>306</v>
      </c>
      <c r="E38" s="28" t="s">
        <v>317</v>
      </c>
      <c r="F38" s="28"/>
      <c r="G38" s="107"/>
      <c r="H38" s="126" t="s">
        <v>339</v>
      </c>
      <c r="I38" s="41"/>
    </row>
    <row r="39" spans="1:9" ht="21">
      <c r="A39" s="42"/>
      <c r="B39" s="29"/>
      <c r="C39" s="29"/>
      <c r="D39" s="29"/>
      <c r="E39" s="29"/>
      <c r="F39" s="29"/>
      <c r="G39" s="108"/>
      <c r="H39" s="127"/>
      <c r="I39" s="42"/>
    </row>
    <row r="40" spans="1:9" ht="21">
      <c r="A40" s="43">
        <v>11</v>
      </c>
      <c r="B40" s="44" t="s">
        <v>310</v>
      </c>
      <c r="C40" s="44" t="s">
        <v>144</v>
      </c>
      <c r="D40" s="44" t="s">
        <v>311</v>
      </c>
      <c r="E40" s="44" t="s">
        <v>314</v>
      </c>
      <c r="F40" s="44" t="s">
        <v>312</v>
      </c>
      <c r="G40" s="110">
        <v>160000</v>
      </c>
      <c r="H40" s="125" t="s">
        <v>336</v>
      </c>
      <c r="I40" s="43" t="s">
        <v>89</v>
      </c>
    </row>
    <row r="41" spans="1:9" ht="21">
      <c r="A41" s="41"/>
      <c r="B41" s="28"/>
      <c r="C41" s="28"/>
      <c r="D41" s="28"/>
      <c r="E41" s="28" t="s">
        <v>315</v>
      </c>
      <c r="F41" s="28" t="s">
        <v>313</v>
      </c>
      <c r="G41" s="107"/>
      <c r="H41" s="126" t="s">
        <v>337</v>
      </c>
      <c r="I41" s="41"/>
    </row>
    <row r="42" spans="1:9" ht="21">
      <c r="A42" s="42"/>
      <c r="B42" s="29"/>
      <c r="C42" s="29"/>
      <c r="D42" s="29"/>
      <c r="E42" s="29"/>
      <c r="F42" s="29"/>
      <c r="G42" s="108"/>
      <c r="H42" s="29"/>
      <c r="I42" s="42"/>
    </row>
    <row r="43" spans="1:7" ht="21">
      <c r="A43" s="283" t="s">
        <v>30</v>
      </c>
      <c r="B43" s="284"/>
      <c r="C43" s="284"/>
      <c r="D43" s="284"/>
      <c r="E43" s="284"/>
      <c r="F43" s="285"/>
      <c r="G43" s="240">
        <f>SUM(G5:G42)</f>
        <v>430100</v>
      </c>
    </row>
  </sheetData>
  <sheetProtection/>
  <mergeCells count="9">
    <mergeCell ref="A43:F43"/>
    <mergeCell ref="A1:I1"/>
    <mergeCell ref="A3:A4"/>
    <mergeCell ref="B3:B4"/>
    <mergeCell ref="C3:C4"/>
    <mergeCell ref="D3:D4"/>
    <mergeCell ref="E3:E4"/>
    <mergeCell ref="H3:H4"/>
    <mergeCell ref="A2:I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Windows User</cp:lastModifiedBy>
  <cp:lastPrinted>2019-12-06T03:13:40Z</cp:lastPrinted>
  <dcterms:created xsi:type="dcterms:W3CDTF">2005-11-03T06:10:10Z</dcterms:created>
  <dcterms:modified xsi:type="dcterms:W3CDTF">2020-01-24T07:46:29Z</dcterms:modified>
  <cp:category/>
  <cp:version/>
  <cp:contentType/>
  <cp:contentStatus/>
</cp:coreProperties>
</file>